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USER\Documents\ZONA 4 -Mi presente\1. Asesoría Educativa 2025-2026\31. Procesos 2025-Abril, mayo y junio\11. Observaciones áulicas\"/>
    </mc:Choice>
  </mc:AlternateContent>
  <xr:revisionPtr revIDLastSave="0" documentId="13_ncr:1_{3DCE42DE-B1AE-4D00-ABFB-00BCDD7EF55C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FICHA DO1 (2)" sheetId="11" state="hidden" r:id="rId1"/>
    <sheet name="PROCESO ENSEÑANZA (2)" sheetId="12" state="hidden" r:id="rId2"/>
    <sheet name="FICHA DO1" sheetId="3" r:id="rId3"/>
    <sheet name="CRITERIOS GENERALES" sheetId="10" r:id="rId4"/>
    <sheet name="FICHA DO2" sheetId="9" state="hidden" r:id="rId5"/>
    <sheet name="PROCESO ENSEÑANZA" sheetId="6" r:id="rId6"/>
    <sheet name="RESULTADO1" sheetId="8" state="hidden" r:id="rId7"/>
    <sheet name="ESTADISTICA1" sheetId="4" state="hidden" r:id="rId8"/>
    <sheet name="DATOS" sheetId="5" state="hidden" r:id="rId9"/>
  </sheets>
  <definedNames>
    <definedName name="_xlnm.Print_Area" localSheetId="3">'CRITERIOS GENERALES'!$B$14:$N$45</definedName>
    <definedName name="_xlnm.Print_Area" localSheetId="5">'PROCESO ENSEÑANZA'!$B$24:$AA$57</definedName>
    <definedName name="_xlnm.Print_Area" localSheetId="1">'PROCESO ENSEÑANZA (2)'!$B$24:$AA$57</definedName>
    <definedName name="uno" localSheetId="0">#REF!</definedName>
    <definedName name="uno" localSheetId="4">#REF!</definedName>
    <definedName name="uno" localSheetId="1">#REF!</definedName>
    <definedName name="uno">#REF!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6" i="6" l="1"/>
  <c r="X6" i="6"/>
  <c r="Y6" i="6"/>
  <c r="X20" i="12"/>
  <c r="AA20" i="12"/>
  <c r="W20" i="12"/>
  <c r="Z20" i="12"/>
  <c r="Y20" i="12"/>
  <c r="AB20" i="12"/>
  <c r="B20" i="12"/>
  <c r="Y19" i="12"/>
  <c r="AB19" i="12"/>
  <c r="W19" i="12"/>
  <c r="Z19" i="12"/>
  <c r="X19" i="12"/>
  <c r="AA19" i="12"/>
  <c r="B19" i="12"/>
  <c r="Y18" i="12"/>
  <c r="AB18" i="12"/>
  <c r="X18" i="12"/>
  <c r="AA18" i="12"/>
  <c r="W18" i="12"/>
  <c r="Z18" i="12"/>
  <c r="B18" i="12"/>
  <c r="Y17" i="12"/>
  <c r="AB17" i="12"/>
  <c r="X17" i="12"/>
  <c r="AA17" i="12"/>
  <c r="W17" i="12"/>
  <c r="Z17" i="12"/>
  <c r="B17" i="12"/>
  <c r="X16" i="12"/>
  <c r="AA16" i="12"/>
  <c r="W16" i="12"/>
  <c r="Z16" i="12"/>
  <c r="Y16" i="12"/>
  <c r="AB16" i="12"/>
  <c r="B16" i="12"/>
  <c r="Y15" i="12"/>
  <c r="AB15" i="12"/>
  <c r="W15" i="12"/>
  <c r="Z15" i="12"/>
  <c r="X15" i="12"/>
  <c r="AA15" i="12"/>
  <c r="B15" i="12"/>
  <c r="Y14" i="12"/>
  <c r="AB14" i="12"/>
  <c r="X14" i="12"/>
  <c r="AA14" i="12"/>
  <c r="W14" i="12"/>
  <c r="Z14" i="12"/>
  <c r="B14" i="12"/>
  <c r="Y13" i="12"/>
  <c r="AB13" i="12"/>
  <c r="X13" i="12"/>
  <c r="AA13" i="12"/>
  <c r="W13" i="12"/>
  <c r="Z13" i="12"/>
  <c r="B13" i="12"/>
  <c r="X12" i="12"/>
  <c r="AA12" i="12"/>
  <c r="W12" i="12"/>
  <c r="Z12" i="12"/>
  <c r="Y12" i="12"/>
  <c r="AB12" i="12"/>
  <c r="B12" i="12"/>
  <c r="Y11" i="12"/>
  <c r="AB11" i="12"/>
  <c r="W11" i="12"/>
  <c r="Z11" i="12"/>
  <c r="X11" i="12"/>
  <c r="AA11" i="12"/>
  <c r="B11" i="12"/>
  <c r="Y10" i="12"/>
  <c r="AB10" i="12"/>
  <c r="X10" i="12"/>
  <c r="AA10" i="12"/>
  <c r="W10" i="12"/>
  <c r="Z10" i="12"/>
  <c r="B10" i="12"/>
  <c r="Y9" i="12"/>
  <c r="AB9" i="12"/>
  <c r="X9" i="12"/>
  <c r="AA9" i="12"/>
  <c r="W9" i="12"/>
  <c r="Z9" i="12"/>
  <c r="B9" i="12"/>
  <c r="X8" i="12"/>
  <c r="AA8" i="12"/>
  <c r="W8" i="12"/>
  <c r="Z8" i="12"/>
  <c r="Y8" i="12"/>
  <c r="AB8" i="12"/>
  <c r="B8" i="12"/>
  <c r="Y7" i="12"/>
  <c r="AB7" i="12"/>
  <c r="W7" i="12"/>
  <c r="Z7" i="12"/>
  <c r="X7" i="12"/>
  <c r="AA7" i="12"/>
  <c r="B7" i="12"/>
  <c r="Y6" i="12"/>
  <c r="AB6" i="12"/>
  <c r="W6" i="12"/>
  <c r="Z6" i="12"/>
  <c r="Y21" i="12"/>
  <c r="X6" i="12"/>
  <c r="AA6" i="12"/>
  <c r="B6" i="12"/>
  <c r="AB21" i="12"/>
  <c r="Y22" i="12"/>
  <c r="AB22" i="12"/>
  <c r="W21" i="12"/>
  <c r="AB2" i="12"/>
  <c r="AC6" i="12"/>
  <c r="X21" i="12"/>
  <c r="Y20" i="6"/>
  <c r="X20" i="6"/>
  <c r="W20" i="6"/>
  <c r="Y19" i="6"/>
  <c r="X19" i="6"/>
  <c r="W19" i="6"/>
  <c r="Y18" i="6"/>
  <c r="X18" i="6"/>
  <c r="W18" i="6"/>
  <c r="Y17" i="6"/>
  <c r="X17" i="6"/>
  <c r="W17" i="6"/>
  <c r="Y16" i="6"/>
  <c r="X16" i="6"/>
  <c r="W16" i="6"/>
  <c r="Y15" i="6"/>
  <c r="X15" i="6"/>
  <c r="W15" i="6"/>
  <c r="Y14" i="6"/>
  <c r="X14" i="6"/>
  <c r="W14" i="6"/>
  <c r="Y13" i="6"/>
  <c r="X13" i="6"/>
  <c r="W13" i="6"/>
  <c r="Y12" i="6"/>
  <c r="X12" i="6"/>
  <c r="W12" i="6"/>
  <c r="Y11" i="6"/>
  <c r="X11" i="6"/>
  <c r="W11" i="6"/>
  <c r="Y10" i="6"/>
  <c r="X10" i="6"/>
  <c r="W10" i="6"/>
  <c r="Y9" i="6"/>
  <c r="X9" i="6"/>
  <c r="W9" i="6"/>
  <c r="Y8" i="6"/>
  <c r="X8" i="6"/>
  <c r="W8" i="6"/>
  <c r="Y7" i="6"/>
  <c r="X7" i="6"/>
  <c r="W7" i="6"/>
  <c r="Z21" i="12"/>
  <c r="W22" i="12"/>
  <c r="Z22" i="12"/>
  <c r="X22" i="12"/>
  <c r="AA22" i="12"/>
  <c r="AA21" i="12"/>
  <c r="X9" i="10"/>
  <c r="W9" i="10"/>
  <c r="B9" i="10"/>
  <c r="W6" i="10"/>
  <c r="W7" i="10"/>
  <c r="X7" i="10"/>
  <c r="W8" i="10"/>
  <c r="X8" i="10"/>
  <c r="W10" i="10"/>
  <c r="X10" i="10"/>
  <c r="W11" i="10"/>
  <c r="X11" i="10"/>
  <c r="W12" i="10"/>
  <c r="X12" i="10"/>
  <c r="X6" i="10"/>
  <c r="AA2" i="10"/>
  <c r="AB2" i="6"/>
  <c r="AB6" i="6"/>
  <c r="W21" i="6"/>
  <c r="X21" i="6"/>
  <c r="Y21" i="6"/>
  <c r="B62" i="11"/>
  <c r="Q60" i="11"/>
  <c r="M60" i="11"/>
  <c r="K60" i="11"/>
  <c r="I60" i="11"/>
  <c r="Q51" i="11"/>
  <c r="P51" i="11"/>
  <c r="O51" i="11"/>
  <c r="N51" i="11"/>
  <c r="M51" i="11"/>
  <c r="L51" i="11"/>
  <c r="K51" i="11"/>
  <c r="I51" i="11"/>
  <c r="Q44" i="11"/>
  <c r="O44" i="11"/>
  <c r="M44" i="11"/>
  <c r="K44" i="11"/>
  <c r="I44" i="11"/>
  <c r="Q33" i="11"/>
  <c r="Q61" i="11"/>
  <c r="Q63" i="11"/>
  <c r="O33" i="11"/>
  <c r="O61" i="11"/>
  <c r="O63" i="11"/>
  <c r="M33" i="11"/>
  <c r="M61" i="11"/>
  <c r="M63" i="11"/>
  <c r="K33" i="11"/>
  <c r="K61" i="11"/>
  <c r="K63" i="11"/>
  <c r="I33" i="11"/>
  <c r="I61" i="11"/>
  <c r="I63" i="11"/>
  <c r="P25" i="11"/>
  <c r="K25" i="11"/>
  <c r="Y12" i="10"/>
  <c r="Y10" i="10"/>
  <c r="Y8" i="10"/>
  <c r="Z11" i="10"/>
  <c r="Z9" i="10"/>
  <c r="Z7" i="10"/>
  <c r="Y11" i="10"/>
  <c r="Y9" i="10"/>
  <c r="Y7" i="10"/>
  <c r="Z12" i="10"/>
  <c r="Z10" i="10"/>
  <c r="Z8" i="10"/>
  <c r="Y6" i="10"/>
  <c r="Z6" i="10"/>
  <c r="AA6" i="6"/>
  <c r="AB19" i="6"/>
  <c r="AA18" i="6"/>
  <c r="Z17" i="6"/>
  <c r="AB15" i="6"/>
  <c r="AA14" i="6"/>
  <c r="Z13" i="6"/>
  <c r="AB11" i="6"/>
  <c r="AA10" i="6"/>
  <c r="Z9" i="6"/>
  <c r="AB7" i="6"/>
  <c r="AB20" i="6"/>
  <c r="AA19" i="6"/>
  <c r="Z18" i="6"/>
  <c r="AB16" i="6"/>
  <c r="AA15" i="6"/>
  <c r="Z14" i="6"/>
  <c r="AB12" i="6"/>
  <c r="AA11" i="6"/>
  <c r="Z10" i="6"/>
  <c r="AB8" i="6"/>
  <c r="AA7" i="6"/>
  <c r="AA20" i="6"/>
  <c r="Z19" i="6"/>
  <c r="AB17" i="6"/>
  <c r="AA16" i="6"/>
  <c r="Z15" i="6"/>
  <c r="AB13" i="6"/>
  <c r="AA12" i="6"/>
  <c r="Z11" i="6"/>
  <c r="AB9" i="6"/>
  <c r="AA8" i="6"/>
  <c r="Z7" i="6"/>
  <c r="Z20" i="6"/>
  <c r="AB18" i="6"/>
  <c r="AA17" i="6"/>
  <c r="Z16" i="6"/>
  <c r="AB14" i="6"/>
  <c r="AA13" i="6"/>
  <c r="Z12" i="6"/>
  <c r="AB10" i="6"/>
  <c r="AA9" i="6"/>
  <c r="Z8" i="6"/>
  <c r="Z6" i="6"/>
  <c r="Y22" i="6"/>
  <c r="AB22" i="6"/>
  <c r="AB21" i="6"/>
  <c r="W22" i="6"/>
  <c r="Z22" i="6"/>
  <c r="Z21" i="6"/>
  <c r="X22" i="6"/>
  <c r="AA22" i="6"/>
  <c r="AA21" i="6"/>
  <c r="S63" i="11"/>
  <c r="AA6" i="10"/>
  <c r="AA7" i="10"/>
  <c r="AA12" i="10"/>
  <c r="AA9" i="10"/>
  <c r="AA11" i="10"/>
  <c r="AA8" i="10"/>
  <c r="AA10" i="10"/>
  <c r="AC6" i="6"/>
  <c r="AC8" i="6"/>
  <c r="AC15" i="6"/>
  <c r="AC13" i="6"/>
  <c r="AC20" i="6"/>
  <c r="AC11" i="6"/>
  <c r="AC18" i="6"/>
  <c r="AC9" i="6"/>
  <c r="AC16" i="6"/>
  <c r="AC7" i="6"/>
  <c r="AC14" i="6"/>
  <c r="AC12" i="6"/>
  <c r="AC19" i="6"/>
  <c r="AC10" i="6"/>
  <c r="AC17" i="6"/>
  <c r="B7" i="6"/>
  <c r="B6" i="6"/>
  <c r="B12" i="10"/>
  <c r="B11" i="10"/>
  <c r="B10" i="10"/>
  <c r="B8" i="10"/>
  <c r="B7" i="10"/>
  <c r="B6" i="10"/>
  <c r="I32" i="3"/>
  <c r="I43" i="3"/>
  <c r="I50" i="3"/>
  <c r="I59" i="3"/>
  <c r="I60" i="3"/>
  <c r="I62" i="3"/>
  <c r="I33" i="9"/>
  <c r="I44" i="9"/>
  <c r="I51" i="9"/>
  <c r="I60" i="9"/>
  <c r="I61" i="9"/>
  <c r="I63" i="9"/>
  <c r="K33" i="9"/>
  <c r="K44" i="9"/>
  <c r="K51" i="9"/>
  <c r="K60" i="9"/>
  <c r="K61" i="9"/>
  <c r="K63" i="9"/>
  <c r="M33" i="9"/>
  <c r="M44" i="9"/>
  <c r="M51" i="9"/>
  <c r="M60" i="9"/>
  <c r="M61" i="9"/>
  <c r="M63" i="9"/>
  <c r="O33" i="9"/>
  <c r="O44" i="9"/>
  <c r="O51" i="9"/>
  <c r="O61" i="9"/>
  <c r="O63" i="9"/>
  <c r="Q33" i="9"/>
  <c r="Q44" i="9"/>
  <c r="Q51" i="9"/>
  <c r="Q60" i="9"/>
  <c r="Q61" i="9"/>
  <c r="Q63" i="9"/>
  <c r="S63" i="9"/>
  <c r="B62" i="9"/>
  <c r="P51" i="9"/>
  <c r="N51" i="9"/>
  <c r="L51" i="9"/>
  <c r="P25" i="9"/>
  <c r="K25" i="9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Q43" i="3"/>
  <c r="E52" i="4"/>
  <c r="Q32" i="3"/>
  <c r="E51" i="4"/>
  <c r="A51" i="4"/>
  <c r="A55" i="4"/>
  <c r="B61" i="3"/>
  <c r="A54" i="4"/>
  <c r="A53" i="4"/>
  <c r="A52" i="4"/>
  <c r="A50" i="4"/>
  <c r="O32" i="3"/>
  <c r="M32" i="3"/>
  <c r="Q59" i="3"/>
  <c r="Q50" i="3"/>
  <c r="Q60" i="3"/>
  <c r="Q62" i="3"/>
  <c r="G6" i="8"/>
  <c r="G12" i="8"/>
  <c r="M59" i="3"/>
  <c r="D54" i="4"/>
  <c r="K59" i="3"/>
  <c r="C54" i="4"/>
  <c r="B54" i="4"/>
  <c r="M50" i="3"/>
  <c r="D53" i="4"/>
  <c r="P50" i="3"/>
  <c r="O50" i="3"/>
  <c r="N50" i="3"/>
  <c r="L50" i="3"/>
  <c r="K50" i="3"/>
  <c r="C53" i="4"/>
  <c r="E53" i="4"/>
  <c r="B53" i="4"/>
  <c r="F53" i="4"/>
  <c r="O43" i="3"/>
  <c r="M43" i="3"/>
  <c r="D52" i="4"/>
  <c r="K43" i="3"/>
  <c r="C52" i="4"/>
  <c r="B52" i="4"/>
  <c r="K32" i="3"/>
  <c r="C51" i="4"/>
  <c r="B51" i="4"/>
  <c r="P24" i="3"/>
  <c r="C23" i="4"/>
  <c r="K24" i="3"/>
  <c r="B23" i="4"/>
  <c r="D23" i="4"/>
  <c r="D51" i="4"/>
  <c r="O60" i="3"/>
  <c r="O62" i="3"/>
  <c r="B55" i="4"/>
  <c r="C55" i="4"/>
  <c r="D6" i="8"/>
  <c r="D12" i="8"/>
  <c r="D55" i="4"/>
  <c r="F52" i="4"/>
  <c r="M60" i="3"/>
  <c r="M62" i="3"/>
  <c r="F6" i="8"/>
  <c r="F12" i="8"/>
  <c r="F51" i="4"/>
  <c r="E54" i="4"/>
  <c r="F54" i="4"/>
  <c r="K60" i="3"/>
  <c r="K62" i="3"/>
  <c r="E6" i="8"/>
  <c r="E12" i="8"/>
  <c r="E55" i="4"/>
  <c r="F55" i="4"/>
  <c r="S62" i="3"/>
  <c r="H6" i="8"/>
  <c r="H12" i="8"/>
</calcChain>
</file>

<file path=xl/sharedStrings.xml><?xml version="1.0" encoding="utf-8"?>
<sst xmlns="http://schemas.openxmlformats.org/spreadsheetml/2006/main" count="527" uniqueCount="165">
  <si>
    <t>FICHA DE OBSERVACIÓN DE CLASE</t>
  </si>
  <si>
    <t>No.</t>
  </si>
  <si>
    <t>UBICACIÓN:</t>
  </si>
  <si>
    <t>ZONA</t>
  </si>
  <si>
    <t>DISTRITO</t>
  </si>
  <si>
    <t>CIRCUITO</t>
  </si>
  <si>
    <t>DIRECCIÓN INSTITUCIÓN:</t>
  </si>
  <si>
    <t>JORNADA:</t>
  </si>
  <si>
    <t>NOMBRE DEL DOCENTE:</t>
  </si>
  <si>
    <t>CONTENIDO:</t>
  </si>
  <si>
    <t>ÁREA</t>
  </si>
  <si>
    <t>ASIGNATURA</t>
  </si>
  <si>
    <t>FECHA:</t>
  </si>
  <si>
    <t>GRADO O CURSO:</t>
  </si>
  <si>
    <t>PARALELO:</t>
  </si>
  <si>
    <t>No. DE ESTUDIANTES:</t>
  </si>
  <si>
    <t>TOTAL</t>
  </si>
  <si>
    <t>PORCENTAJE DE CUMPLIMIENTO</t>
  </si>
  <si>
    <t>Totalmente de acuerdo</t>
  </si>
  <si>
    <t>SUBNIVEL:</t>
  </si>
  <si>
    <t xml:space="preserve">DATOS INFORMATIVOS </t>
  </si>
  <si>
    <r>
      <t xml:space="preserve">OBJETIVO DE LA FICHA: </t>
    </r>
    <r>
      <rPr>
        <sz val="10"/>
        <color rgb="FF000000"/>
        <rFont val="Calibri"/>
        <family val="2"/>
        <scheme val="minor"/>
      </rPr>
      <t>Recolectar información de los procesos enseñanza y aprendizaje durante el período de clase.</t>
    </r>
    <r>
      <rPr>
        <b/>
        <sz val="10"/>
        <color rgb="FF000000"/>
        <rFont val="Calibri"/>
        <family val="2"/>
        <scheme val="minor"/>
      </rPr>
      <t xml:space="preserve"> </t>
    </r>
  </si>
  <si>
    <t>CRITERIOS GENERALES</t>
  </si>
  <si>
    <t>Estos criterios se relacionan con los tres momentos de los procesos de enseñanza y aprendizaje (excepto el criterio N° 1)</t>
  </si>
  <si>
    <t>En desacuerdo</t>
  </si>
  <si>
    <t>(Argumente la respuesta)</t>
  </si>
  <si>
    <t>PROCESOS DE ENSEÑANZA Y APRENDIZAJE</t>
  </si>
  <si>
    <t>CRITERIOS</t>
  </si>
  <si>
    <t>ESCALA VALORATIVA</t>
  </si>
  <si>
    <t>MOMENTO INICIAL ( ANTICIPACIÓN)</t>
  </si>
  <si>
    <t>LOGRADO</t>
  </si>
  <si>
    <t>EN PROCESO</t>
  </si>
  <si>
    <t>EN INICIO</t>
  </si>
  <si>
    <t>NO APLICA</t>
  </si>
  <si>
    <t>OBSERVACIÓN</t>
  </si>
  <si>
    <t>MOMENTO DE DESARROLLO (CONSTRUCCIÓN DEL CONOCIMIENTO)</t>
  </si>
  <si>
    <t>MOMENTO DE CONSOLIDACIÓN Y EVALUACIÓN</t>
  </si>
  <si>
    <t>CLIMA DE AULA</t>
  </si>
  <si>
    <r>
      <t xml:space="preserve">INSTRUCCIONES: </t>
    </r>
    <r>
      <rPr>
        <sz val="10"/>
        <color rgb="FF000000"/>
        <rFont val="Calibri"/>
        <family val="2"/>
        <scheme val="minor"/>
      </rPr>
      <t>Marque una  x  en el casillero que corresponda  a su conformidad con alguno de los criterios enunciados.</t>
    </r>
  </si>
  <si>
    <r>
      <t xml:space="preserve">INSTRUCCIONES: </t>
    </r>
    <r>
      <rPr>
        <sz val="10"/>
        <color rgb="FF000000"/>
        <rFont val="Calibri"/>
        <family val="2"/>
        <scheme val="minor"/>
      </rPr>
      <t>Marque una x  en el casillero que corresponda a su conformidad con alguno de los criterios enunciados.</t>
    </r>
  </si>
  <si>
    <t>TABULACIÓN DE DATOS VISITA ÁULICA</t>
  </si>
  <si>
    <t>MATUTINA</t>
  </si>
  <si>
    <t>X</t>
  </si>
  <si>
    <t>x</t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</si>
  <si>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Calibri"/>
        <family val="2"/>
        <scheme val="minor"/>
      </rPr>
      <t xml:space="preserve">Las actividades desarrolladas en clase guardan relación con la </t>
    </r>
    <r>
      <rPr>
        <b/>
        <sz val="10"/>
        <color rgb="FF0432FF"/>
        <rFont val="Calibri (Cuerpo)"/>
      </rPr>
      <t xml:space="preserve">planificación microcurricular </t>
    </r>
    <r>
      <rPr>
        <sz val="10"/>
        <color rgb="FF000000"/>
        <rFont val="Calibri"/>
        <family val="2"/>
        <scheme val="minor"/>
      </rPr>
      <t>entregada.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</si>
  <si>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 xml:space="preserve">El </t>
    </r>
    <r>
      <rPr>
        <b/>
        <sz val="10"/>
        <color rgb="FF0432FF"/>
        <rFont val="Calibri (Cuerpo)"/>
      </rPr>
      <t>objetivo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se da a conocer durante el desarrollo de la clase. (Habilidad + conocimiento + finalidad)</t>
    </r>
  </si>
  <si>
    <r>
      <t>15.</t>
    </r>
    <r>
      <rPr>
        <b/>
        <sz val="7"/>
        <color rgb="FF000000"/>
        <rFont val="Times New Roman"/>
        <family val="1"/>
      </rPr>
      <t> </t>
    </r>
    <r>
      <rPr>
        <b/>
        <sz val="9"/>
        <color rgb="FF0432FF"/>
        <rFont val="Calibri (Cuerpo)"/>
      </rPr>
      <t>ATENCIÓN A ESTUDIANTES CON NECESIDADES EDUCATIVAS ESPECIALES</t>
    </r>
    <r>
      <rPr>
        <sz val="9"/>
        <color theme="1"/>
        <rFont val="Calibri"/>
        <family val="2"/>
        <scheme val="minor"/>
      </rPr>
      <t xml:space="preserve"> (NEE) </t>
    </r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</si>
  <si>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Calibri"/>
        <family val="2"/>
        <scheme val="minor"/>
      </rPr>
      <t xml:space="preserve">El docente inicia su clase con </t>
    </r>
    <r>
      <rPr>
        <b/>
        <sz val="10"/>
        <color rgb="FF0432FF"/>
        <rFont val="Calibri (Cuerpo)"/>
      </rPr>
      <t>puntualidad</t>
    </r>
    <r>
      <rPr>
        <sz val="10"/>
        <color rgb="FF000000"/>
        <rFont val="Calibri"/>
        <family val="2"/>
        <scheme val="minor"/>
      </rPr>
      <t xml:space="preserve"> de acuerdo al horario institucional.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</si>
  <si>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 xml:space="preserve">El docente </t>
    </r>
    <r>
      <rPr>
        <b/>
        <sz val="9"/>
        <color rgb="FF0432FF"/>
        <rFont val="Calibri (Cuerpo)"/>
      </rPr>
      <t>distribuye</t>
    </r>
    <r>
      <rPr>
        <sz val="9"/>
        <color theme="1"/>
        <rFont val="Calibri"/>
        <family val="2"/>
        <scheme val="minor"/>
      </rPr>
      <t xml:space="preserve"> el tiempo de modo que se cumplan los objetivos propuestos, mediante todas las actividades planificadas.</t>
    </r>
  </si>
  <si>
    <r>
      <t>14.</t>
    </r>
    <r>
      <rPr>
        <b/>
        <sz val="7"/>
        <color rgb="FF000000"/>
        <rFont val="Times New Roman"/>
        <family val="1"/>
      </rPr>
      <t> </t>
    </r>
    <r>
      <rPr>
        <b/>
        <sz val="9"/>
        <color rgb="FF0432FF"/>
        <rFont val="Calibri (Cuerpo)"/>
      </rPr>
      <t>MANEJO DEL COMPORTAMIENTO DE LOS ESTUDIANTES (CONVIVENCIA)</t>
    </r>
  </si>
  <si>
    <r>
      <t>12.</t>
    </r>
    <r>
      <rPr>
        <b/>
        <sz val="7"/>
        <color rgb="FF000000"/>
        <rFont val="Times New Roman"/>
        <family val="1"/>
      </rPr>
      <t> </t>
    </r>
    <r>
      <rPr>
        <sz val="9"/>
        <color theme="1"/>
        <rFont val="Calibri"/>
        <family val="2"/>
        <scheme val="minor"/>
      </rPr>
      <t>PROMOCIÓN DE UN AMBIENTE PARTICIPATIVO (TRABAJO COLABORATIVO)</t>
    </r>
  </si>
  <si>
    <r>
      <t>13.</t>
    </r>
    <r>
      <rPr>
        <b/>
        <sz val="7"/>
        <color rgb="FF000000"/>
        <rFont val="Times New Roman"/>
        <family val="1"/>
      </rPr>
      <t> PROMOCIÓN DEL RESPETO (CONVIVENCIA)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</si>
  <si>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 xml:space="preserve">El docente desarrolla su clase en un </t>
    </r>
    <r>
      <rPr>
        <b/>
        <sz val="10"/>
        <color rgb="FF0432FF"/>
        <rFont val="Calibri (Cuerpo)"/>
      </rPr>
      <t>ambiente limpio</t>
    </r>
    <r>
      <rPr>
        <sz val="10"/>
        <color theme="1"/>
        <rFont val="Calibri"/>
        <family val="2"/>
        <scheme val="minor"/>
      </rPr>
      <t xml:space="preserve"> y  organizado.(Organiza el espacio y mobiliario para facilitarla realización de actividades que generan intercambio de opiniones)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</si>
  <si>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 xml:space="preserve">La </t>
    </r>
    <r>
      <rPr>
        <b/>
        <sz val="10"/>
        <color rgb="FF0432FF"/>
        <rFont val="Calibri (Cuerpo)"/>
      </rPr>
      <t>relación entre los elementos del currículo</t>
    </r>
    <r>
      <rPr>
        <sz val="10"/>
        <color theme="1"/>
        <rFont val="Calibri"/>
        <family val="2"/>
        <scheme val="minor"/>
      </rPr>
      <t xml:space="preserve"> (objetivos, destrezas con criterio de desempeño, recursos didácticos, estrategias metodológicas e indicadores de evaluación) se evidencia durante el desarrollo de las actividades. </t>
    </r>
  </si>
  <si>
    <t>D2.C2.DO2. Aplica estrategias para mejorar su práctica docente a partir de las recomendaciones producto del acompañamiento pedagógico</t>
  </si>
  <si>
    <t>D2.C1.DO8. Demuestra suficiencia en el conocimiento de la asignatura que enseña en el subnivel</t>
  </si>
  <si>
    <t>D3.C1.DO14. Promueve entre los actores educativos el cumplimiento de los acuerdos establecidos en el Código de Convivencia de la institución</t>
  </si>
  <si>
    <t>D2.C2.DO12. Implementa en su práctica docente acciones recomendadas desde el servicio de consejería estudiantil.</t>
  </si>
  <si>
    <t>33. D1.C3.DO3. Registra la información de su labor docente según los procesos de gestión de la información (notas, asistencia, planificaciones, entre otros)</t>
  </si>
  <si>
    <r>
      <t xml:space="preserve">4.      Registra la </t>
    </r>
    <r>
      <rPr>
        <b/>
        <sz val="10"/>
        <color rgb="FF0432FF"/>
        <rFont val="Calibri (Cuerpo)"/>
      </rPr>
      <t>asistencia</t>
    </r>
    <r>
      <rPr>
        <sz val="10"/>
        <color rgb="FF000000"/>
        <rFont val="Calibri"/>
        <family val="2"/>
        <scheme val="minor"/>
      </rPr>
      <t xml:space="preserve"> de los estudiantes (Registra las notas de los estudiantes)</t>
    </r>
  </si>
  <si>
    <t>D1.C4.DO5. Emplea la infraestructura, equipamiento y recursos didácticos en relación a los objetivos de aprendizaje planteados y promueve su cuidado.</t>
  </si>
  <si>
    <t>25. D2.C1.DO11. Evalúa el logro de  aprendizaje del estudiantado en función de los objetivos planteados en las planificaciones microcurriculares</t>
  </si>
  <si>
    <t>D2.C1.DO10. Promueve un ambiente de aprendizaje estimulador que genera participación  del estudiantado.</t>
  </si>
  <si>
    <t>D2.C1.DO11. Evalúa el logro de  aprendizaje del estudiantado en función de los objetivos planteados en las planificaciones microcurriculares</t>
  </si>
  <si>
    <t>D2.C1.DO9.  Aplica  estrategias de enseñanza orientadas al logro de los objetivos de aprendizaje planteados en la planificación microcurricular.</t>
  </si>
  <si>
    <t>NOMBRE DE LA INSTITUCIÓN</t>
  </si>
  <si>
    <t>AMIE</t>
  </si>
  <si>
    <t xml:space="preserve">D1.C2.DO1. Participa en capacitaciones para mejorar la calidad de su práctica docente. </t>
  </si>
  <si>
    <t>D1.C2.DO2. Aplica estrategias</t>
  </si>
  <si>
    <t xml:space="preserve">para mejorar su práctica docente a partir de las recomendaciones producto del acompañamiento pedagógico. </t>
  </si>
  <si>
    <t>D1.C3.DO3. Registra la información</t>
  </si>
  <si>
    <t>de su labor docente según</t>
  </si>
  <si>
    <t>los procesos</t>
  </si>
  <si>
    <t>de gestión de</t>
  </si>
  <si>
    <t xml:space="preserve">la información (notas, asistencia, plani caciones, entre otros). </t>
  </si>
  <si>
    <t xml:space="preserve">D1.C3.DO4. Comunica de manera oportuna los resultados </t>
  </si>
  <si>
    <t xml:space="preserve">de aprendizaje e información o cial pertinente a estudiantes y representantes legales. </t>
  </si>
  <si>
    <t xml:space="preserve">D1.C4.DO5. Emplea la infraestructura, equipamiento </t>
  </si>
  <si>
    <t xml:space="preserve">y recursos didácticos en relación a los objetivos de aprendizaje planteados y promueve su cuidado. </t>
  </si>
  <si>
    <t xml:space="preserve">D2.C1.DO6. Elabora Plani caciones Curriculares Anuales (PCA) en relación a los lineamientos de Plani cación Curricular Institucional (PCI). </t>
  </si>
  <si>
    <t xml:space="preserve">D2.C1.DO7. Elabora plani caciones microcurriculares de acuerdo a lo establecido en las Plani caciones Curriculares Anuales (PCA). </t>
  </si>
  <si>
    <t>D2.C1.DO8. Demuestra su ciencia en</t>
  </si>
  <si>
    <t xml:space="preserve">el conocimiento de la asignatura que enseña en el subnivel. </t>
  </si>
  <si>
    <t>D2.C1.DO.9. Aplica estrategias de enseñanza orientadas al logro de los objetivos de aprendizaje planteados en</t>
  </si>
  <si>
    <t xml:space="preserve">la plani cación microcurricular. </t>
  </si>
  <si>
    <t>D2.C1.DO.10. Promueve un ambiente de aprendizaje estimulador</t>
  </si>
  <si>
    <t xml:space="preserve">que genera participación del estudiantado. </t>
  </si>
  <si>
    <t>D2.C1.DO11. Evalúa el logro</t>
  </si>
  <si>
    <t>de aprendizaje del estudiantado en función de</t>
  </si>
  <si>
    <t xml:space="preserve">los objetivos planteados en las plani caciones microcurriculares. </t>
  </si>
  <si>
    <t>D2.C2.DO12. Implementa</t>
  </si>
  <si>
    <t xml:space="preserve">en su práctica docente acciones recomendadas desde el servicio de consejería estudiantil. </t>
  </si>
  <si>
    <t>D2.C2.DO13. Ejecuta actividades</t>
  </si>
  <si>
    <t xml:space="preserve">de refuerzo académico en función de las necesidades de aprendizaje del estudiantado. </t>
  </si>
  <si>
    <t xml:space="preserve">D3.C1.DO.14. Promueve entre los actores educativos el cumplimiento de los acuerdos establecidos </t>
  </si>
  <si>
    <t xml:space="preserve">en el Código de Convivencia de la institución. </t>
  </si>
  <si>
    <t xml:space="preserve">D4.C1.DO15. Ejecuta los procedimientos establecidos en los planes integrales y </t>
  </si>
  <si>
    <t xml:space="preserve">los protocolos de gestión de riesgos. </t>
  </si>
  <si>
    <t>D4.C1.DO16. Comunica a</t>
  </si>
  <si>
    <t>la autoridad</t>
  </si>
  <si>
    <t>o al servicio</t>
  </si>
  <si>
    <t xml:space="preserve">de consejería estudiantil sobre situaciones detectadas que vulneren la integridad física, psicológica </t>
  </si>
  <si>
    <t xml:space="preserve">y sexual del estudiantado, según las rutas o protocolos establecidos. </t>
  </si>
  <si>
    <t xml:space="preserve">D2.C1.DO7. Elabora planificaciones microcurriculares de acuerdo a lo establecido en las Planificaciones Curriculares Anuales (PCA). </t>
  </si>
  <si>
    <t>dd/mm/2010</t>
  </si>
  <si>
    <r>
      <t>1.</t>
    </r>
    <r>
      <rPr>
        <b/>
        <sz val="7"/>
        <color rgb="FF000000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 xml:space="preserve">RELACIÓN </t>
    </r>
    <r>
      <rPr>
        <b/>
        <sz val="9"/>
        <color rgb="FF0432FF"/>
        <rFont val="Calibri (Cuerpo)"/>
      </rPr>
      <t>MOTIVACIÓN-OBJETIVO</t>
    </r>
    <r>
      <rPr>
        <sz val="9"/>
        <color theme="1"/>
        <rFont val="Calibri"/>
        <family val="2"/>
        <scheme val="minor"/>
      </rPr>
      <t xml:space="preserve"> DE LA CLASE (Desarrolla estrategias a partir de las recomendaciones producto del acompañamiento)</t>
    </r>
  </si>
  <si>
    <r>
      <t>2.</t>
    </r>
    <r>
      <rPr>
        <b/>
        <sz val="7"/>
        <color rgb="FF000000"/>
        <rFont val="Times New Roman"/>
        <family val="1"/>
      </rPr>
      <t> </t>
    </r>
    <r>
      <rPr>
        <sz val="9"/>
        <color rgb="FF000000"/>
        <rFont val="Calibri"/>
        <family val="2"/>
        <scheme val="minor"/>
      </rPr>
      <t xml:space="preserve">EXPLORACIÓN DE LOS CONOCIMIENTOS PREVIOS O </t>
    </r>
    <r>
      <rPr>
        <b/>
        <sz val="9"/>
        <color rgb="FF0432FF"/>
        <rFont val="Calibri (Cuerpo)"/>
      </rPr>
      <t>PRERREQUISITOS</t>
    </r>
    <r>
      <rPr>
        <sz val="9"/>
        <color rgb="FF000000"/>
        <rFont val="Calibri"/>
        <family val="2"/>
        <scheme val="minor"/>
      </rPr>
      <t xml:space="preserve"> (EXPLORACIÓN E INDAGACIÓN DE CONOCIMIENTOS PREVIOS) (Desarrolla la DCD contextualizada y tomada de la PCA)</t>
    </r>
  </si>
  <si>
    <r>
      <t xml:space="preserve">3. </t>
    </r>
    <r>
      <rPr>
        <sz val="9"/>
        <color theme="1"/>
        <rFont val="Calibri"/>
        <family val="2"/>
        <scheme val="minor"/>
      </rPr>
      <t xml:space="preserve">ESTIMULACIÓN DEL </t>
    </r>
    <r>
      <rPr>
        <b/>
        <sz val="9"/>
        <color rgb="FF0432FF"/>
        <rFont val="Calibri (Cuerpo)"/>
      </rPr>
      <t>PENSAMIENTO CRÍTICO Y CREATIVO</t>
    </r>
  </si>
  <si>
    <r>
      <t xml:space="preserve">4. </t>
    </r>
    <r>
      <rPr>
        <b/>
        <sz val="9"/>
        <color rgb="FF0432FF"/>
        <rFont val="Calibri (Cuerpo)"/>
      </rPr>
      <t>INTERACCCIÓN Y TRABAJO COLABORATIVO</t>
    </r>
    <r>
      <rPr>
        <sz val="9"/>
        <color rgb="FF000000"/>
        <rFont val="Calibri"/>
        <family val="2"/>
        <scheme val="minor"/>
      </rPr>
      <t xml:space="preserve"> (ORGANIZACIÓN EN GRUPOS DE TRABAJO)</t>
    </r>
  </si>
  <si>
    <r>
      <t xml:space="preserve">5.  </t>
    </r>
    <r>
      <rPr>
        <b/>
        <sz val="9"/>
        <color rgb="FF0432FF"/>
        <rFont val="Calibri (Cuerpo)"/>
      </rPr>
      <t>DOMINIO DEL CONOCIMIENTO</t>
    </r>
    <r>
      <rPr>
        <sz val="9"/>
        <color theme="1"/>
        <rFont val="Calibri"/>
        <family val="2"/>
        <scheme val="minor"/>
      </rPr>
      <t xml:space="preserve"> DISCIPLINAR </t>
    </r>
  </si>
  <si>
    <r>
      <t xml:space="preserve">6.  </t>
    </r>
    <r>
      <rPr>
        <sz val="9"/>
        <color rgb="FF0432FF"/>
        <rFont val="Calibri (Cuerpo)"/>
      </rPr>
      <t>INTERDISCIPLINARIEDAD (VINCULACIÓN CON OTRAS ÁREAS DEL SABER)</t>
    </r>
  </si>
  <si>
    <t>DO1</t>
  </si>
  <si>
    <t>MARICRUZ</t>
  </si>
  <si>
    <r>
      <t>7.</t>
    </r>
    <r>
      <rPr>
        <b/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 xml:space="preserve">EL DOCENTE USA EFECTIVAMENTE </t>
    </r>
    <r>
      <rPr>
        <b/>
        <sz val="9"/>
        <color rgb="FF0432FF"/>
        <rFont val="Calibri (Cuerpo)"/>
      </rPr>
      <t>LOS RECURSOS DIDÁCTICOS</t>
    </r>
    <r>
      <rPr>
        <sz val="9"/>
        <color theme="1"/>
        <rFont val="Calibri"/>
        <family val="2"/>
        <scheme val="minor"/>
      </rPr>
      <t xml:space="preserve"> PARA LOGRAR SU OBJETIVO</t>
    </r>
  </si>
  <si>
    <r>
      <t xml:space="preserve">8.  EL DOCENTE PROPICIA </t>
    </r>
    <r>
      <rPr>
        <sz val="9"/>
        <color theme="1"/>
        <rFont val="Calibri"/>
        <family val="2"/>
        <scheme val="minor"/>
      </rPr>
      <t>ORIENTACIONES HACIA CONCEPTUALIZACIONES</t>
    </r>
  </si>
  <si>
    <r>
      <t>9.</t>
    </r>
    <r>
      <rPr>
        <b/>
        <sz val="7"/>
        <color rgb="FF000000"/>
        <rFont val="Times New Roman"/>
        <family val="1"/>
      </rPr>
      <t xml:space="preserve">  </t>
    </r>
    <r>
      <rPr>
        <b/>
        <sz val="9"/>
        <color rgb="FF0432FF"/>
        <rFont val="Calibri (Cuerpo)"/>
      </rPr>
      <t>EL DOCENTE PLANTEA ACTIVIDADES DESAFIANTES</t>
    </r>
  </si>
  <si>
    <r>
      <t>10.</t>
    </r>
    <r>
      <rPr>
        <b/>
        <sz val="7"/>
        <color rgb="FF000000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 xml:space="preserve">EVALUACIÓN </t>
    </r>
    <r>
      <rPr>
        <b/>
        <sz val="9"/>
        <color rgb="FF0432FF"/>
        <rFont val="Calibri (Cuerpo)"/>
      </rPr>
      <t>FORMATIVA DE LOS PROCESOS DE ENSEÑANZA Y DE APRENDIZAJE (RETROALIMENTACIÓN)</t>
    </r>
  </si>
  <si>
    <r>
      <t>11.</t>
    </r>
    <r>
      <rPr>
        <b/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 xml:space="preserve">EVALUACIÓN </t>
    </r>
    <r>
      <rPr>
        <b/>
        <sz val="9"/>
        <color rgb="FF0432FF"/>
        <rFont val="Calibri (Cuerpo)"/>
      </rPr>
      <t>SUMATIVA ACORDE AL OBJETIVO DE LA CLASE</t>
    </r>
  </si>
  <si>
    <t>RUBEN</t>
  </si>
  <si>
    <t>DO2</t>
  </si>
  <si>
    <t>D03</t>
  </si>
  <si>
    <t>DO4</t>
  </si>
  <si>
    <t>DO5</t>
  </si>
  <si>
    <t>DO6</t>
  </si>
  <si>
    <t>Logrado</t>
  </si>
  <si>
    <t>En Proceso</t>
  </si>
  <si>
    <t>Iniciado</t>
  </si>
  <si>
    <r>
      <t>1.</t>
    </r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  <scheme val="minor"/>
      </rPr>
      <t xml:space="preserve">El docente inicia su clase con </t>
    </r>
    <r>
      <rPr>
        <b/>
        <sz val="10"/>
        <color rgb="FF0432FF"/>
        <rFont val="Calibri (Cuerpo)"/>
      </rPr>
      <t>puntualidad</t>
    </r>
    <r>
      <rPr>
        <sz val="10"/>
        <color rgb="FF000000"/>
        <rFont val="Calibri"/>
        <family val="2"/>
        <scheme val="minor"/>
      </rPr>
      <t xml:space="preserve"> de acuerdo al horario institucional.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</si>
  <si>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El docente desarrolla su clase en un </t>
    </r>
    <r>
      <rPr>
        <b/>
        <sz val="10"/>
        <color rgb="FF0432FF"/>
        <rFont val="Calibri (Cuerpo)"/>
      </rPr>
      <t>ambiente limpio</t>
    </r>
    <r>
      <rPr>
        <sz val="10"/>
        <color theme="1"/>
        <rFont val="Calibri"/>
        <family val="2"/>
        <scheme val="minor"/>
      </rPr>
      <t xml:space="preserve"> y  organizado.(Organiza el espacio y mobiliario para facilitarla realización de actividades que generan intercambio de opiniones)</t>
    </r>
  </si>
  <si>
    <r>
      <t>3.</t>
    </r>
    <r>
      <rPr>
        <sz val="7"/>
        <color rgb="FF000000"/>
        <rFont val="Times New Roman"/>
        <family val="1"/>
      </rPr>
      <t> </t>
    </r>
    <r>
      <rPr>
        <sz val="10"/>
        <color rgb="FF000000"/>
        <rFont val="Calibri"/>
        <family val="2"/>
        <scheme val="minor"/>
      </rPr>
      <t xml:space="preserve">Las actividades desarrolladas en clase guardan relación con la </t>
    </r>
    <r>
      <rPr>
        <b/>
        <sz val="10"/>
        <color rgb="FF0432FF"/>
        <rFont val="Calibri (Cuerpo)"/>
      </rPr>
      <t xml:space="preserve">planificación microcurricular </t>
    </r>
    <r>
      <rPr>
        <sz val="10"/>
        <color rgb="FF000000"/>
        <rFont val="Calibri"/>
        <family val="2"/>
        <scheme val="minor"/>
      </rPr>
      <t>entregada.</t>
    </r>
  </si>
  <si>
    <r>
      <t xml:space="preserve">4. Registra la </t>
    </r>
    <r>
      <rPr>
        <b/>
        <sz val="10"/>
        <color rgb="FF0432FF"/>
        <rFont val="Calibri (Cuerpo)"/>
      </rPr>
      <t>asistencia</t>
    </r>
    <r>
      <rPr>
        <sz val="10"/>
        <color rgb="FF000000"/>
        <rFont val="Calibri"/>
        <family val="2"/>
        <scheme val="minor"/>
      </rPr>
      <t xml:space="preserve"> de los estudiantes (Registra las notas de los estudiantes)</t>
    </r>
  </si>
  <si>
    <r>
      <t>5.</t>
    </r>
    <r>
      <rPr>
        <sz val="7"/>
        <color rgb="FF000000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 xml:space="preserve">El </t>
    </r>
    <r>
      <rPr>
        <b/>
        <sz val="10"/>
        <color rgb="FF0432FF"/>
        <rFont val="Calibri (Cuerpo)"/>
      </rPr>
      <t>objetivo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se da a conocer durante el desarrollo de la clase. (Habilidad + conocimiento + finalidad)</t>
    </r>
  </si>
  <si>
    <t>SI = 1</t>
  </si>
  <si>
    <t>NO = 0</t>
  </si>
  <si>
    <t>PROCESO DE ENSEÑANZA APRENDIZAJE</t>
  </si>
  <si>
    <t>COORDINACIÓN DE EDUCACIÓN ZONAL 6   - DISTRITO 01D08</t>
  </si>
  <si>
    <t>L=3</t>
  </si>
  <si>
    <t>P=2</t>
  </si>
  <si>
    <t>I=1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</si>
  <si>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</si>
  <si>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</si>
  <si>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</si>
  <si>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</si>
  <si>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</si>
  <si>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</si>
  <si>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</si>
  <si>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</si>
  <si>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</si>
  <si>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</si>
  <si>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</si>
  <si>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</si>
  <si>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</si>
  <si>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</si>
  <si>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</si>
  <si>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</si>
  <si>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</si>
  <si>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D1</t>
  </si>
  <si>
    <t>D2</t>
  </si>
  <si>
    <t>D20</t>
  </si>
  <si>
    <t>Numero de docentes:</t>
  </si>
  <si>
    <t>NUMERO DE DOCENTES:</t>
  </si>
  <si>
    <t>DISTRITO 13D02</t>
  </si>
  <si>
    <t>ESCUELA DE EDUCACIÓN BÁSICA "…......"</t>
  </si>
  <si>
    <t>ESCUELA DE EDUCACIÓN BÁSICA"…...................."</t>
  </si>
  <si>
    <t>ESCUELA DE EDUCACIÓN BÁSICA "…..............."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</si>
</sst>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7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0"/>
      <color rgb="FF0432FF"/>
      <name val="Calibri (Cuerpo)"/>
    </font>
    <font>
      <b/>
      <sz val="9"/>
      <color rgb="FF0432FF"/>
      <name val="Calibri (Cuerpo)"/>
    </font>
    <font>
      <sz val="9"/>
      <color rgb="FF0432FF"/>
      <name val="Calibri (Cuerpo)"/>
    </font>
    <font>
      <sz val="8"/>
      <name val="Calibri"/>
      <family val="2"/>
      <scheme val="minor"/>
    </font>
    <font>
      <sz val="10"/>
      <color theme="1"/>
      <name val="HelveticaNeueLTStd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EF03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318">
    <xf numFmtId="0" fontId="0" fillId="0" borderId="0" xfId="0"/>
    <xf numFmtId="0" fontId="14" fillId="6" borderId="3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top" wrapText="1"/>
    </xf>
    <xf numFmtId="0" fontId="0" fillId="0" borderId="20" xfId="0" applyBorder="1"/>
    <xf numFmtId="0" fontId="3" fillId="2" borderId="2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12" fillId="2" borderId="20" xfId="0" applyFont="1" applyFill="1" applyBorder="1" applyAlignment="1">
      <alignment horizontal="center" vertical="center" wrapText="1"/>
    </xf>
    <xf numFmtId="0" fontId="19" fillId="4" borderId="20" xfId="0" applyFont="1" applyFill="1" applyBorder="1"/>
    <xf numFmtId="0" fontId="0" fillId="0" borderId="0" xfId="0" applyBorder="1" applyAlignment="1">
      <alignment vertical="top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5" fillId="0" borderId="0" xfId="0" applyFont="1"/>
    <xf numFmtId="0" fontId="25" fillId="8" borderId="0" xfId="0" applyFont="1" applyFill="1"/>
    <xf numFmtId="0" fontId="8" fillId="7" borderId="20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2" fontId="1" fillId="0" borderId="15" xfId="0" applyNumberFormat="1" applyFont="1" applyBorder="1" applyAlignment="1">
      <alignment vertical="center"/>
    </xf>
    <xf numFmtId="2" fontId="1" fillId="0" borderId="17" xfId="0" applyNumberFormat="1" applyFont="1" applyBorder="1" applyAlignment="1">
      <alignment vertical="center"/>
    </xf>
    <xf numFmtId="2" fontId="1" fillId="0" borderId="18" xfId="0" applyNumberFormat="1" applyFont="1" applyBorder="1" applyAlignment="1">
      <alignment vertical="center"/>
    </xf>
    <xf numFmtId="2" fontId="1" fillId="0" borderId="19" xfId="0" applyNumberFormat="1" applyFont="1" applyBorder="1" applyAlignment="1">
      <alignment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vertical="center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34" xfId="0" applyFill="1" applyBorder="1"/>
    <xf numFmtId="2" fontId="0" fillId="0" borderId="0" xfId="0" applyNumberFormat="1"/>
    <xf numFmtId="0" fontId="7" fillId="0" borderId="20" xfId="0" applyFont="1" applyBorder="1" applyAlignment="1">
      <alignment wrapText="1"/>
    </xf>
    <xf numFmtId="0" fontId="0" fillId="9" borderId="20" xfId="0" applyFill="1" applyBorder="1"/>
    <xf numFmtId="0" fontId="0" fillId="10" borderId="20" xfId="0" applyFill="1" applyBorder="1"/>
    <xf numFmtId="0" fontId="0" fillId="11" borderId="20" xfId="0" applyFill="1" applyBorder="1"/>
    <xf numFmtId="0" fontId="0" fillId="7" borderId="20" xfId="0" applyFill="1" applyBorder="1"/>
    <xf numFmtId="0" fontId="0" fillId="10" borderId="0" xfId="0" applyFill="1"/>
    <xf numFmtId="0" fontId="7" fillId="0" borderId="20" xfId="0" applyFont="1" applyBorder="1" applyAlignment="1">
      <alignment vertical="top" wrapText="1"/>
    </xf>
    <xf numFmtId="0" fontId="19" fillId="0" borderId="20" xfId="0" applyFont="1" applyBorder="1" applyAlignment="1">
      <alignment horizontal="center"/>
    </xf>
    <xf numFmtId="0" fontId="19" fillId="9" borderId="20" xfId="0" applyFont="1" applyFill="1" applyBorder="1"/>
    <xf numFmtId="0" fontId="19" fillId="10" borderId="2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10" borderId="34" xfId="0" applyFill="1" applyBorder="1"/>
    <xf numFmtId="2" fontId="0" fillId="10" borderId="34" xfId="0" applyNumberFormat="1" applyFill="1" applyBorder="1"/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9" fontId="0" fillId="9" borderId="20" xfId="1" applyFont="1" applyFill="1" applyBorder="1"/>
    <xf numFmtId="0" fontId="19" fillId="9" borderId="20" xfId="0" applyFont="1" applyFill="1" applyBorder="1" applyAlignment="1"/>
    <xf numFmtId="9" fontId="0" fillId="0" borderId="0" xfId="0" applyNumberFormat="1"/>
    <xf numFmtId="0" fontId="0" fillId="4" borderId="20" xfId="0" applyFill="1" applyBorder="1"/>
    <xf numFmtId="0" fontId="19" fillId="12" borderId="20" xfId="0" applyFont="1" applyFill="1" applyBorder="1"/>
    <xf numFmtId="0" fontId="0" fillId="12" borderId="20" xfId="0" applyFill="1" applyBorder="1"/>
    <xf numFmtId="0" fontId="19" fillId="13" borderId="20" xfId="0" applyFont="1" applyFill="1" applyBorder="1"/>
    <xf numFmtId="0" fontId="0" fillId="13" borderId="20" xfId="0" applyFill="1" applyBorder="1"/>
    <xf numFmtId="0" fontId="19" fillId="7" borderId="20" xfId="0" applyFont="1" applyFill="1" applyBorder="1" applyAlignment="1">
      <alignment horizontal="center"/>
    </xf>
    <xf numFmtId="0" fontId="19" fillId="14" borderId="20" xfId="0" applyFont="1" applyFill="1" applyBorder="1" applyAlignment="1">
      <alignment horizontal="center"/>
    </xf>
    <xf numFmtId="0" fontId="0" fillId="14" borderId="20" xfId="0" applyFill="1" applyBorder="1"/>
    <xf numFmtId="0" fontId="19" fillId="13" borderId="20" xfId="0" applyFont="1" applyFill="1" applyBorder="1" applyAlignment="1">
      <alignment horizontal="center"/>
    </xf>
    <xf numFmtId="0" fontId="28" fillId="4" borderId="20" xfId="0" applyFont="1" applyFill="1" applyBorder="1" applyAlignment="1">
      <alignment horizontal="center"/>
    </xf>
    <xf numFmtId="0" fontId="0" fillId="15" borderId="0" xfId="0" applyFill="1"/>
    <xf numFmtId="0" fontId="0" fillId="4" borderId="0" xfId="0" applyFill="1"/>
    <xf numFmtId="0" fontId="0" fillId="16" borderId="0" xfId="0" applyFill="1"/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14" fontId="8" fillId="0" borderId="20" xfId="0" applyNumberFormat="1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/>
    </xf>
    <xf numFmtId="0" fontId="3" fillId="4" borderId="20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justify" vertical="center" wrapText="1"/>
    </xf>
    <xf numFmtId="0" fontId="8" fillId="0" borderId="21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22" xfId="0" applyFont="1" applyFill="1" applyBorder="1" applyAlignment="1">
      <alignment horizontal="justify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19" fillId="10" borderId="24" xfId="0" applyFont="1" applyFill="1" applyBorder="1" applyAlignment="1">
      <alignment horizontal="center" vertical="center"/>
    </xf>
    <xf numFmtId="0" fontId="19" fillId="10" borderId="25" xfId="0" applyFont="1" applyFill="1" applyBorder="1" applyAlignment="1">
      <alignment horizontal="center" vertical="center"/>
    </xf>
    <xf numFmtId="0" fontId="19" fillId="9" borderId="23" xfId="0" applyFont="1" applyFill="1" applyBorder="1" applyAlignment="1">
      <alignment horizontal="center" vertical="center"/>
    </xf>
    <xf numFmtId="0" fontId="19" fillId="9" borderId="24" xfId="0" applyFont="1" applyFill="1" applyBorder="1" applyAlignment="1">
      <alignment horizontal="center" vertical="center"/>
    </xf>
    <xf numFmtId="0" fontId="19" fillId="9" borderId="2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0" fillId="9" borderId="20" xfId="0" applyFill="1" applyBorder="1" applyAlignment="1">
      <alignment horizont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7" borderId="20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432FF"/>
      <color rgb="FF7EF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 baseline="0"/>
              <a:t>ESCUELA DE EDUCACIÓN GENERAL BÁSICA 16 DE ABRIL</a:t>
            </a:r>
          </a:p>
          <a:p>
            <a:pPr>
              <a:defRPr/>
            </a:pPr>
            <a:r>
              <a:rPr lang="es-EC" sz="1400" b="1" i="0" u="none" strike="noStrike" baseline="0">
                <a:effectLst/>
              </a:rPr>
              <a:t>RESULTADOS DEL PROCESO DE ENSEÑANZA - APRENDIZAJE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053014318348805E-2"/>
          <c:y val="0.12157843283806601"/>
          <c:w val="0.89974774860863305"/>
          <c:h val="0.3295538393428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'PROCESO ENSEÑANZA (2)'!$Z$4:$Z$5</c:f>
              <c:strCache>
                <c:ptCount val="2"/>
                <c:pt idx="0">
                  <c:v>TOTAL</c:v>
                </c:pt>
                <c:pt idx="1">
                  <c:v>Logrado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'PROCESO ENSEÑANZA (2)'!$B$6:$B$20</c:f>
              <c:strCache>
                <c:ptCount val="15"/>
                <c:pt idx="0">
                  <c:v>1.  RELACIÓN MOTIVACIÓN-OBJETIVO DE LA CLASE (Desarrolla estrategias a partir de las recomendaciones producto del acompañamiento)</c:v>
                </c:pt>
                <c:pt idx="1">
                  <c:v>2. EXPLORACIÓN DE LOS CONOCIMIENTOS PREVIOS O PRERREQUISITOS (EXPLORACIÓN E INDAGACIÓN DE CONOCIMIENTOS PREVIOS) (Desarrolla la DCD contextualizada y tomada de la PCA)</c:v>
                </c:pt>
                <c:pt idx="2">
                  <c:v>3. ESTIMULACIÓN DEL PENSAMIENTO CRÍTICO Y CREATIVO</c:v>
                </c:pt>
                <c:pt idx="3">
                  <c:v>4. INTERACCCIÓN Y TRABAJO COLABORATIVO (ORGANIZACIÓN EN GRUPOS DE TRABAJO)</c:v>
                </c:pt>
                <c:pt idx="4">
                  <c:v>5.  DOMINIO DEL CONOCIMIENTO DISCIPLINAR </c:v>
                </c:pt>
                <c:pt idx="5">
                  <c:v>6.  INTERDISCIPLINARIEDAD (VINCULACIÓN CON OTRAS ÁREAS DEL SABER)</c:v>
                </c:pt>
                <c:pt idx="6">
                  <c:v>7.  EL DOCENTE USA EFECTIVAMENTE LOS RECURSOS DIDÁCTICOS PARA LOGRAR SU OBJETIVO</c:v>
                </c:pt>
                <c:pt idx="7">
                  <c:v>8.  EL DOCENTE PROPICIA ORIENTACIONES HACIA CONCEPTUALIZACIONES</c:v>
                </c:pt>
                <c:pt idx="8">
                  <c:v>9.  EL DOCENTE PLANTEA ACTIVIDADES DESAFIANTES</c:v>
                </c:pt>
                <c:pt idx="9">
                  <c:v>10.  EVALUACIÓN FORMATIVA DE LOS PROCESOS DE ENSEÑANZA Y DE APRENDIZAJE (RETROALIMENTACIÓN)</c:v>
                </c:pt>
                <c:pt idx="10">
                  <c:v>11.  EVALUACIÓN SUMATIVA ACORDE AL OBJETIVO DE LA CLASE</c:v>
                </c:pt>
                <c:pt idx="11">
                  <c:v>12. PROMOCIÓN DE UN AMBIENTE PARTICIPATIVO (TRABAJO COLABORATIVO)</c:v>
                </c:pt>
                <c:pt idx="12">
                  <c:v>13. PROMOCIÓN DEL RESPETO (CONVIVENCIA)</c:v>
                </c:pt>
                <c:pt idx="13">
                  <c:v>14. MANEJO DEL COMPORTAMIENTO DE LOS ESTUDIANTES (CONVIVENCIA)</c:v>
                </c:pt>
                <c:pt idx="14">
                  <c:v>15. ATENCIÓN A ESTUDIANTES CON NECESIDADES EDUCATIVAS ESPECIALES (NEE) </c:v>
                </c:pt>
              </c:strCache>
            </c:strRef>
          </c:cat>
          <c:val>
            <c:numRef>
              <c:f>'PROCESO ENSEÑANZA (2)'!$Z$6:$Z$20</c:f>
              <c:numCache>
                <c:formatCode>0%</c:formatCode>
                <c:ptCount val="15"/>
                <c:pt idx="0">
                  <c:v>0.4</c:v>
                </c:pt>
                <c:pt idx="1">
                  <c:v>0.3</c:v>
                </c:pt>
                <c:pt idx="2">
                  <c:v>0.1</c:v>
                </c:pt>
                <c:pt idx="3">
                  <c:v>0.4</c:v>
                </c:pt>
                <c:pt idx="4">
                  <c:v>0.6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0.4</c:v>
                </c:pt>
                <c:pt idx="9">
                  <c:v>0.6</c:v>
                </c:pt>
                <c:pt idx="10">
                  <c:v>0.1</c:v>
                </c:pt>
                <c:pt idx="11">
                  <c:v>0.7</c:v>
                </c:pt>
                <c:pt idx="12">
                  <c:v>0.6</c:v>
                </c:pt>
                <c:pt idx="13">
                  <c:v>0.3</c:v>
                </c:pt>
                <c:pt idx="1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7-4894-AFAB-0FA6E2F134CC}"/>
            </c:ext>
          </c:extLst>
        </c:ser>
        <c:ser>
          <c:idx val="1"/>
          <c:order val="1"/>
          <c:tx>
            <c:strRef>
              <c:f>'PROCESO ENSEÑANZA (2)'!$AA$4:$AA$5</c:f>
              <c:strCache>
                <c:ptCount val="2"/>
                <c:pt idx="0">
                  <c:v>TOTAL</c:v>
                </c:pt>
                <c:pt idx="1">
                  <c:v>En Proceso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'PROCESO ENSEÑANZA (2)'!$B$6:$B$20</c:f>
              <c:strCache>
                <c:ptCount val="15"/>
                <c:pt idx="0">
                  <c:v>1.  RELACIÓN MOTIVACIÓN-OBJETIVO DE LA CLASE (Desarrolla estrategias a partir de las recomendaciones producto del acompañamiento)</c:v>
                </c:pt>
                <c:pt idx="1">
                  <c:v>2. EXPLORACIÓN DE LOS CONOCIMIENTOS PREVIOS O PRERREQUISITOS (EXPLORACIÓN E INDAGACIÓN DE CONOCIMIENTOS PREVIOS) (Desarrolla la DCD contextualizada y tomada de la PCA)</c:v>
                </c:pt>
                <c:pt idx="2">
                  <c:v>3. ESTIMULACIÓN DEL PENSAMIENTO CRÍTICO Y CREATIVO</c:v>
                </c:pt>
                <c:pt idx="3">
                  <c:v>4. INTERACCCIÓN Y TRABAJO COLABORATIVO (ORGANIZACIÓN EN GRUPOS DE TRABAJO)</c:v>
                </c:pt>
                <c:pt idx="4">
                  <c:v>5.  DOMINIO DEL CONOCIMIENTO DISCIPLINAR </c:v>
                </c:pt>
                <c:pt idx="5">
                  <c:v>6.  INTERDISCIPLINARIEDAD (VINCULACIÓN CON OTRAS ÁREAS DEL SABER)</c:v>
                </c:pt>
                <c:pt idx="6">
                  <c:v>7.  EL DOCENTE USA EFECTIVAMENTE LOS RECURSOS DIDÁCTICOS PARA LOGRAR SU OBJETIVO</c:v>
                </c:pt>
                <c:pt idx="7">
                  <c:v>8.  EL DOCENTE PROPICIA ORIENTACIONES HACIA CONCEPTUALIZACIONES</c:v>
                </c:pt>
                <c:pt idx="8">
                  <c:v>9.  EL DOCENTE PLANTEA ACTIVIDADES DESAFIANTES</c:v>
                </c:pt>
                <c:pt idx="9">
                  <c:v>10.  EVALUACIÓN FORMATIVA DE LOS PROCESOS DE ENSEÑANZA Y DE APRENDIZAJE (RETROALIMENTACIÓN)</c:v>
                </c:pt>
                <c:pt idx="10">
                  <c:v>11.  EVALUACIÓN SUMATIVA ACORDE AL OBJETIVO DE LA CLASE</c:v>
                </c:pt>
                <c:pt idx="11">
                  <c:v>12. PROMOCIÓN DE UN AMBIENTE PARTICIPATIVO (TRABAJO COLABORATIVO)</c:v>
                </c:pt>
                <c:pt idx="12">
                  <c:v>13. PROMOCIÓN DEL RESPETO (CONVIVENCIA)</c:v>
                </c:pt>
                <c:pt idx="13">
                  <c:v>14. MANEJO DEL COMPORTAMIENTO DE LOS ESTUDIANTES (CONVIVENCIA)</c:v>
                </c:pt>
                <c:pt idx="14">
                  <c:v>15. ATENCIÓN A ESTUDIANTES CON NECESIDADES EDUCATIVAS ESPECIALES (NEE) </c:v>
                </c:pt>
              </c:strCache>
            </c:strRef>
          </c:cat>
          <c:val>
            <c:numRef>
              <c:f>'PROCESO ENSEÑANZA (2)'!$AA$6:$AA$20</c:f>
              <c:numCache>
                <c:formatCode>0%</c:formatCode>
                <c:ptCount val="15"/>
                <c:pt idx="0">
                  <c:v>0.4</c:v>
                </c:pt>
                <c:pt idx="1">
                  <c:v>0.3</c:v>
                </c:pt>
                <c:pt idx="2">
                  <c:v>0.6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0.1</c:v>
                </c:pt>
                <c:pt idx="9">
                  <c:v>0</c:v>
                </c:pt>
                <c:pt idx="10">
                  <c:v>0.2</c:v>
                </c:pt>
                <c:pt idx="11">
                  <c:v>0</c:v>
                </c:pt>
                <c:pt idx="12">
                  <c:v>0.1</c:v>
                </c:pt>
                <c:pt idx="13">
                  <c:v>0.3</c:v>
                </c:pt>
                <c:pt idx="1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7-4894-AFAB-0FA6E2F134CC}"/>
            </c:ext>
          </c:extLst>
        </c:ser>
        <c:ser>
          <c:idx val="2"/>
          <c:order val="2"/>
          <c:tx>
            <c:strRef>
              <c:f>'PROCESO ENSEÑANZA (2)'!$AB$4:$AB$5</c:f>
              <c:strCache>
                <c:ptCount val="2"/>
                <c:pt idx="0">
                  <c:v>TOTAL</c:v>
                </c:pt>
                <c:pt idx="1">
                  <c:v>Iniciado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'PROCESO ENSEÑANZA (2)'!$B$6:$B$20</c:f>
              <c:strCache>
                <c:ptCount val="15"/>
                <c:pt idx="0">
                  <c:v>1.  RELACIÓN MOTIVACIÓN-OBJETIVO DE LA CLASE (Desarrolla estrategias a partir de las recomendaciones producto del acompañamiento)</c:v>
                </c:pt>
                <c:pt idx="1">
                  <c:v>2. EXPLORACIÓN DE LOS CONOCIMIENTOS PREVIOS O PRERREQUISITOS (EXPLORACIÓN E INDAGACIÓN DE CONOCIMIENTOS PREVIOS) (Desarrolla la DCD contextualizada y tomada de la PCA)</c:v>
                </c:pt>
                <c:pt idx="2">
                  <c:v>3. ESTIMULACIÓN DEL PENSAMIENTO CRÍTICO Y CREATIVO</c:v>
                </c:pt>
                <c:pt idx="3">
                  <c:v>4. INTERACCCIÓN Y TRABAJO COLABORATIVO (ORGANIZACIÓN EN GRUPOS DE TRABAJO)</c:v>
                </c:pt>
                <c:pt idx="4">
                  <c:v>5.  DOMINIO DEL CONOCIMIENTO DISCIPLINAR </c:v>
                </c:pt>
                <c:pt idx="5">
                  <c:v>6.  INTERDISCIPLINARIEDAD (VINCULACIÓN CON OTRAS ÁREAS DEL SABER)</c:v>
                </c:pt>
                <c:pt idx="6">
                  <c:v>7.  EL DOCENTE USA EFECTIVAMENTE LOS RECURSOS DIDÁCTICOS PARA LOGRAR SU OBJETIVO</c:v>
                </c:pt>
                <c:pt idx="7">
                  <c:v>8.  EL DOCENTE PROPICIA ORIENTACIONES HACIA CONCEPTUALIZACIONES</c:v>
                </c:pt>
                <c:pt idx="8">
                  <c:v>9.  EL DOCENTE PLANTEA ACTIVIDADES DESAFIANTES</c:v>
                </c:pt>
                <c:pt idx="9">
                  <c:v>10.  EVALUACIÓN FORMATIVA DE LOS PROCESOS DE ENSEÑANZA Y DE APRENDIZAJE (RETROALIMENTACIÓN)</c:v>
                </c:pt>
                <c:pt idx="10">
                  <c:v>11.  EVALUACIÓN SUMATIVA ACORDE AL OBJETIVO DE LA CLASE</c:v>
                </c:pt>
                <c:pt idx="11">
                  <c:v>12. PROMOCIÓN DE UN AMBIENTE PARTICIPATIVO (TRABAJO COLABORATIVO)</c:v>
                </c:pt>
                <c:pt idx="12">
                  <c:v>13. PROMOCIÓN DEL RESPETO (CONVIVENCIA)</c:v>
                </c:pt>
                <c:pt idx="13">
                  <c:v>14. MANEJO DEL COMPORTAMIENTO DE LOS ESTUDIANTES (CONVIVENCIA)</c:v>
                </c:pt>
                <c:pt idx="14">
                  <c:v>15. ATENCIÓN A ESTUDIANTES CON NECESIDADES EDUCATIVAS ESPECIALES (NEE) </c:v>
                </c:pt>
              </c:strCache>
            </c:strRef>
          </c:cat>
          <c:val>
            <c:numRef>
              <c:f>'PROCESO ENSEÑANZA (2)'!$AB$6:$AB$20</c:f>
              <c:numCache>
                <c:formatCode>0%</c:formatCode>
                <c:ptCount val="15"/>
                <c:pt idx="0">
                  <c:v>1.2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  <c:pt idx="6">
                  <c:v>0.1</c:v>
                </c:pt>
                <c:pt idx="7">
                  <c:v>0.4</c:v>
                </c:pt>
                <c:pt idx="8">
                  <c:v>0.1</c:v>
                </c:pt>
                <c:pt idx="9">
                  <c:v>0.1</c:v>
                </c:pt>
                <c:pt idx="10">
                  <c:v>0.3</c:v>
                </c:pt>
                <c:pt idx="11">
                  <c:v>0</c:v>
                </c:pt>
                <c:pt idx="12">
                  <c:v>0</c:v>
                </c:pt>
                <c:pt idx="13">
                  <c:v>0.1</c:v>
                </c:pt>
                <c:pt idx="1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7-4894-AFAB-0FA6E2F13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9792400"/>
        <c:axId val="1489797392"/>
        <c:axId val="0"/>
      </c:bar3DChart>
      <c:catAx>
        <c:axId val="148979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89797392"/>
        <c:crosses val="autoZero"/>
        <c:auto val="1"/>
        <c:lblAlgn val="ctr"/>
        <c:lblOffset val="100"/>
        <c:noMultiLvlLbl val="0"/>
      </c:catAx>
      <c:valAx>
        <c:axId val="148979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897924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4803149606299202" l="0" r="0" t="0.74803149606299202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C"/>
              <a:t>RESULTADOS</a:t>
            </a:r>
            <a:r>
              <a:rPr lang="es-EC" baseline="0"/>
              <a:t> DE LOS CRITERIOS GENERALES</a:t>
            </a:r>
          </a:p>
          <a:p>
            <a:pPr>
              <a:defRPr/>
            </a:pPr>
            <a:r>
              <a:rPr lang="es-EC" baseline="0"/>
              <a:t>DE LAS OBSERVACIONES ÁULICAS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'CRITERIOS GENERALES'!$Y$5</c:f>
              <c:strCache>
                <c:ptCount val="1"/>
                <c:pt idx="0">
                  <c:v>SI =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'CRITERIOS GENERALES'!$B$6:$B$12</c:f>
              <c:strCache>
                <c:ptCount val="7"/>
                <c:pt idx="0">
                  <c:v>1. El docente inicia su clase con puntualidad de acuerdo al horario institucional.</c:v>
                </c:pt>
                <c:pt idx="1">
                  <c:v>2.  El docente desarrolla su clase en un ambiente limpio y  organizado.(Organiza el espacio y mobiliario para facilitarla realización de actividades que generan intercambio de opiniones)</c:v>
                </c:pt>
                <c:pt idx="2">
                  <c:v>3. Las actividades desarrolladas en clase guardan relación con la planificación microcurricular entregada.</c:v>
                </c:pt>
                <c:pt idx="3">
                  <c:v>4. Registra la asistencia de los estudiantes (Registra las notas de los estudiantes)</c:v>
                </c:pt>
                <c:pt idx="4">
                  <c:v>5. El objetivo  se da a conocer durante el desarrollo de la clase. (Habilidad + conocimiento + finalidad)</c:v>
                </c:pt>
                <c:pt idx="5">
                  <c:v>6.       La relación entre los elementos del currículo (objetivos, destrezas con criterio de desempeño, recursos didácticos, estrategias metodológicas e indicadores de evaluación) se evidencia durante el desarrollo de las actividades. </c:v>
                </c:pt>
                <c:pt idx="6">
                  <c:v>7.       El docente distribuye el tiempo de modo que se cumplan los objetivos propuestos, mediante todas las actividades planificadas.</c:v>
                </c:pt>
              </c:strCache>
            </c:strRef>
          </c:cat>
          <c:val>
            <c:numRef>
              <c:f>'CRITERIOS GENERALES'!$Y$6:$Y$12</c:f>
              <c:numCache>
                <c:formatCode>0%</c:formatCode>
                <c:ptCount val="7"/>
                <c:pt idx="0">
                  <c:v>0.66666666666666663</c:v>
                </c:pt>
                <c:pt idx="1">
                  <c:v>0.5</c:v>
                </c:pt>
                <c:pt idx="2">
                  <c:v>0.16666666666666666</c:v>
                </c:pt>
                <c:pt idx="3">
                  <c:v>0</c:v>
                </c:pt>
                <c:pt idx="4">
                  <c:v>0.16666666666666666</c:v>
                </c:pt>
                <c:pt idx="5">
                  <c:v>0.16666666666666666</c:v>
                </c:pt>
                <c:pt idx="6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8-4466-B1E4-C466A18417D0}"/>
            </c:ext>
          </c:extLst>
        </c:ser>
        <c:ser>
          <c:idx val="1"/>
          <c:order val="1"/>
          <c:tx>
            <c:strRef>
              <c:f>'CRITERIOS GENERALES'!$Z$5</c:f>
              <c:strCache>
                <c:ptCount val="1"/>
                <c:pt idx="0">
                  <c:v>NO =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'CRITERIOS GENERALES'!$B$6:$B$12</c:f>
              <c:strCache>
                <c:ptCount val="7"/>
                <c:pt idx="0">
                  <c:v>1. El docente inicia su clase con puntualidad de acuerdo al horario institucional.</c:v>
                </c:pt>
                <c:pt idx="1">
                  <c:v>2.  El docente desarrolla su clase en un ambiente limpio y  organizado.(Organiza el espacio y mobiliario para facilitarla realización de actividades que generan intercambio de opiniones)</c:v>
                </c:pt>
                <c:pt idx="2">
                  <c:v>3. Las actividades desarrolladas en clase guardan relación con la planificación microcurricular entregada.</c:v>
                </c:pt>
                <c:pt idx="3">
                  <c:v>4. Registra la asistencia de los estudiantes (Registra las notas de los estudiantes)</c:v>
                </c:pt>
                <c:pt idx="4">
                  <c:v>5. El objetivo  se da a conocer durante el desarrollo de la clase. (Habilidad + conocimiento + finalidad)</c:v>
                </c:pt>
                <c:pt idx="5">
                  <c:v>6.       La relación entre los elementos del currículo (objetivos, destrezas con criterio de desempeño, recursos didácticos, estrategias metodológicas e indicadores de evaluación) se evidencia durante el desarrollo de las actividades. </c:v>
                </c:pt>
                <c:pt idx="6">
                  <c:v>7.       El docente distribuye el tiempo de modo que se cumplan los objetivos propuestos, mediante todas las actividades planificadas.</c:v>
                </c:pt>
              </c:strCache>
            </c:strRef>
          </c:cat>
          <c:val>
            <c:numRef>
              <c:f>'CRITERIOS GENERALES'!$Z$6:$Z$12</c:f>
              <c:numCache>
                <c:formatCode>0%</c:formatCode>
                <c:ptCount val="7"/>
                <c:pt idx="0">
                  <c:v>0.33333333333333331</c:v>
                </c:pt>
                <c:pt idx="1">
                  <c:v>0</c:v>
                </c:pt>
                <c:pt idx="2">
                  <c:v>0.33333333333333331</c:v>
                </c:pt>
                <c:pt idx="3">
                  <c:v>0</c:v>
                </c:pt>
                <c:pt idx="4">
                  <c:v>0.33333333333333331</c:v>
                </c:pt>
                <c:pt idx="5">
                  <c:v>0.33333333333333331</c:v>
                </c:pt>
                <c:pt idx="6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8-4466-B1E4-C466A1841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492135568"/>
        <c:axId val="1492140688"/>
      </c:barChart>
      <c:catAx>
        <c:axId val="149213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92140688"/>
        <c:crosses val="autoZero"/>
        <c:auto val="1"/>
        <c:lblAlgn val="ctr"/>
        <c:lblOffset val="100"/>
        <c:noMultiLvlLbl val="0"/>
      </c:catAx>
      <c:valAx>
        <c:axId val="149214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921355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 baseline="0"/>
              <a:t>ESCUELA DE EDUCACIÓN ..............................</a:t>
            </a:r>
          </a:p>
          <a:p>
            <a:pPr>
              <a:defRPr/>
            </a:pPr>
            <a:r>
              <a:rPr lang="es-EC" sz="1400" b="1" i="0" u="none" strike="noStrike" baseline="0">
                <a:effectLst/>
              </a:rPr>
              <a:t>RESULTADOS DEL PROCESO DE OBSERVACIÓN ÁULICA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053014318348805E-2"/>
          <c:y val="0.12157843283806601"/>
          <c:w val="0.89974774860863305"/>
          <c:h val="0.3295538393428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'PROCESO ENSEÑANZA'!$Z$4:$Z$5</c:f>
              <c:strCache>
                <c:ptCount val="2"/>
                <c:pt idx="0">
                  <c:v>TOTAL</c:v>
                </c:pt>
                <c:pt idx="1">
                  <c:v>Logrado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'PROCESO ENSEÑANZA'!$B$6:$B$20</c:f>
              <c:strCache>
                <c:ptCount val="15"/>
                <c:pt idx="0">
                  <c:v>1.  RELACIÓN MOTIVACIÓN-OBJETIVO DE LA CLASE (Desarrolla estrategias a partir de las recomendaciones producto del acompañamiento)</c:v>
                </c:pt>
                <c:pt idx="1">
                  <c:v>2. EXPLORACIÓN DE LOS CONOCIMIENTOS PREVIOS O PRERREQUISITOS (EXPLORACIÓN E INDAGACIÓN DE CONOCIMIENTOS PREVIOS) (Desarrolla la DCD contextualizada y tomada de la PCA)</c:v>
                </c:pt>
                <c:pt idx="2">
                  <c:v>3. ESTIMULACIÓN DEL PENSAMIENTO CRÍTICO Y CREATIVO</c:v>
                </c:pt>
                <c:pt idx="3">
                  <c:v>4. INTERACCCIÓN Y TRABAJO COLABORATIVO (ORGANIZACIÓN EN GRUPOS DE TRABAJO)</c:v>
                </c:pt>
                <c:pt idx="4">
                  <c:v>5.  DOMINIO DEL CONOCIMIENTO DISCIPLINAR </c:v>
                </c:pt>
                <c:pt idx="5">
                  <c:v>6.  INTERDISCIPLINARIEDAD (VINCULACIÓN CON OTRAS ÁREAS DEL SABER)</c:v>
                </c:pt>
                <c:pt idx="6">
                  <c:v>7.  EL DOCENTE USA EFECTIVAMENTE LOS RECURSOS DIDÁCTICOS PARA LOGRAR SU OBJETIVO</c:v>
                </c:pt>
                <c:pt idx="7">
                  <c:v>8.  EL DOCENTE PROPICIA ORIENTACIONES HACIA CONCEPTUALIZACIONES</c:v>
                </c:pt>
                <c:pt idx="8">
                  <c:v>9.  EL DOCENTE PLANTEA ACTIVIDADES DESAFIANTES</c:v>
                </c:pt>
                <c:pt idx="9">
                  <c:v>10.  EVALUACIÓN FORMATIVA DE LOS PROCESOS DE ENSEÑANZA Y DE APRENDIZAJE (RETROALIMENTACIÓN)</c:v>
                </c:pt>
                <c:pt idx="10">
                  <c:v>11.  EVALUACIÓN SUMATIVA ACORDE AL OBJETIVO DE LA CLASE</c:v>
                </c:pt>
                <c:pt idx="11">
                  <c:v>12. PROMOCIÓN DE UN AMBIENTE PARTICIPATIVO (TRABAJO COLABORATIVO)</c:v>
                </c:pt>
                <c:pt idx="12">
                  <c:v>13. PROMOCIÓN DEL RESPETO (CONVIVENCIA)</c:v>
                </c:pt>
                <c:pt idx="13">
                  <c:v>14. MANEJO DEL COMPORTAMIENTO DE LOS ESTUDIANTES (CONVIVENCIA)</c:v>
                </c:pt>
                <c:pt idx="14">
                  <c:v>15. ATENCIÓN A ESTUDIANTES CON NECESIDADES EDUCATIVAS ESPECIALES (NEE) </c:v>
                </c:pt>
              </c:strCache>
            </c:strRef>
          </c:cat>
          <c:val>
            <c:numRef>
              <c:f>'PROCESO ENSEÑANZA'!$Z$6:$Z$20</c:f>
              <c:numCache>
                <c:formatCode>0%</c:formatCode>
                <c:ptCount val="15"/>
                <c:pt idx="0">
                  <c:v>0.14285714285714285</c:v>
                </c:pt>
                <c:pt idx="1">
                  <c:v>0.2857142857142857</c:v>
                </c:pt>
                <c:pt idx="2">
                  <c:v>0.7142857142857143</c:v>
                </c:pt>
                <c:pt idx="3">
                  <c:v>0.2857142857142857</c:v>
                </c:pt>
                <c:pt idx="4">
                  <c:v>0.2857142857142857</c:v>
                </c:pt>
                <c:pt idx="5">
                  <c:v>0.14285714285714285</c:v>
                </c:pt>
                <c:pt idx="6">
                  <c:v>0.14285714285714285</c:v>
                </c:pt>
                <c:pt idx="7">
                  <c:v>0.14285714285714285</c:v>
                </c:pt>
                <c:pt idx="8">
                  <c:v>0.14285714285714285</c:v>
                </c:pt>
                <c:pt idx="9">
                  <c:v>0.2857142857142857</c:v>
                </c:pt>
                <c:pt idx="10">
                  <c:v>0.14285714285714285</c:v>
                </c:pt>
                <c:pt idx="11">
                  <c:v>0.2857142857142857</c:v>
                </c:pt>
                <c:pt idx="12">
                  <c:v>0.2857142857142857</c:v>
                </c:pt>
                <c:pt idx="13">
                  <c:v>0.14285714285714285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4-4172-98E4-FC793BF8ECAC}"/>
            </c:ext>
          </c:extLst>
        </c:ser>
        <c:ser>
          <c:idx val="1"/>
          <c:order val="1"/>
          <c:tx>
            <c:strRef>
              <c:f>'PROCESO ENSEÑANZA'!$AA$4:$AA$5</c:f>
              <c:strCache>
                <c:ptCount val="2"/>
                <c:pt idx="0">
                  <c:v>TOTAL</c:v>
                </c:pt>
                <c:pt idx="1">
                  <c:v>En Proceso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'PROCESO ENSEÑANZA'!$B$6:$B$20</c:f>
              <c:strCache>
                <c:ptCount val="15"/>
                <c:pt idx="0">
                  <c:v>1.  RELACIÓN MOTIVACIÓN-OBJETIVO DE LA CLASE (Desarrolla estrategias a partir de las recomendaciones producto del acompañamiento)</c:v>
                </c:pt>
                <c:pt idx="1">
                  <c:v>2. EXPLORACIÓN DE LOS CONOCIMIENTOS PREVIOS O PRERREQUISITOS (EXPLORACIÓN E INDAGACIÓN DE CONOCIMIENTOS PREVIOS) (Desarrolla la DCD contextualizada y tomada de la PCA)</c:v>
                </c:pt>
                <c:pt idx="2">
                  <c:v>3. ESTIMULACIÓN DEL PENSAMIENTO CRÍTICO Y CREATIVO</c:v>
                </c:pt>
                <c:pt idx="3">
                  <c:v>4. INTERACCCIÓN Y TRABAJO COLABORATIVO (ORGANIZACIÓN EN GRUPOS DE TRABAJO)</c:v>
                </c:pt>
                <c:pt idx="4">
                  <c:v>5.  DOMINIO DEL CONOCIMIENTO DISCIPLINAR </c:v>
                </c:pt>
                <c:pt idx="5">
                  <c:v>6.  INTERDISCIPLINARIEDAD (VINCULACIÓN CON OTRAS ÁREAS DEL SABER)</c:v>
                </c:pt>
                <c:pt idx="6">
                  <c:v>7.  EL DOCENTE USA EFECTIVAMENTE LOS RECURSOS DIDÁCTICOS PARA LOGRAR SU OBJETIVO</c:v>
                </c:pt>
                <c:pt idx="7">
                  <c:v>8.  EL DOCENTE PROPICIA ORIENTACIONES HACIA CONCEPTUALIZACIONES</c:v>
                </c:pt>
                <c:pt idx="8">
                  <c:v>9.  EL DOCENTE PLANTEA ACTIVIDADES DESAFIANTES</c:v>
                </c:pt>
                <c:pt idx="9">
                  <c:v>10.  EVALUACIÓN FORMATIVA DE LOS PROCESOS DE ENSEÑANZA Y DE APRENDIZAJE (RETROALIMENTACIÓN)</c:v>
                </c:pt>
                <c:pt idx="10">
                  <c:v>11.  EVALUACIÓN SUMATIVA ACORDE AL OBJETIVO DE LA CLASE</c:v>
                </c:pt>
                <c:pt idx="11">
                  <c:v>12. PROMOCIÓN DE UN AMBIENTE PARTICIPATIVO (TRABAJO COLABORATIVO)</c:v>
                </c:pt>
                <c:pt idx="12">
                  <c:v>13. PROMOCIÓN DEL RESPETO (CONVIVENCIA)</c:v>
                </c:pt>
                <c:pt idx="13">
                  <c:v>14. MANEJO DEL COMPORTAMIENTO DE LOS ESTUDIANTES (CONVIVENCIA)</c:v>
                </c:pt>
                <c:pt idx="14">
                  <c:v>15. ATENCIÓN A ESTUDIANTES CON NECESIDADES EDUCATIVAS ESPECIALES (NEE) </c:v>
                </c:pt>
              </c:strCache>
            </c:strRef>
          </c:cat>
          <c:val>
            <c:numRef>
              <c:f>'PROCESO ENSEÑANZA'!$AA$6:$AA$20</c:f>
              <c:numCache>
                <c:formatCode>0%</c:formatCode>
                <c:ptCount val="15"/>
                <c:pt idx="0">
                  <c:v>0.2857142857142857</c:v>
                </c:pt>
                <c:pt idx="1">
                  <c:v>0.5714285714285714</c:v>
                </c:pt>
                <c:pt idx="2">
                  <c:v>0.14285714285714285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0.14285714285714285</c:v>
                </c:pt>
                <c:pt idx="7">
                  <c:v>0.14285714285714285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0.14285714285714285</c:v>
                </c:pt>
                <c:pt idx="14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4-4172-98E4-FC793BF8ECAC}"/>
            </c:ext>
          </c:extLst>
        </c:ser>
        <c:ser>
          <c:idx val="2"/>
          <c:order val="2"/>
          <c:tx>
            <c:strRef>
              <c:f>'PROCESO ENSEÑANZA'!$AB$4:$AB$5</c:f>
              <c:strCache>
                <c:ptCount val="2"/>
                <c:pt idx="0">
                  <c:v>TOTAL</c:v>
                </c:pt>
                <c:pt idx="1">
                  <c:v>Iniciado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'PROCESO ENSEÑANZA'!$B$6:$B$20</c:f>
              <c:strCache>
                <c:ptCount val="15"/>
                <c:pt idx="0">
                  <c:v>1.  RELACIÓN MOTIVACIÓN-OBJETIVO DE LA CLASE (Desarrolla estrategias a partir de las recomendaciones producto del acompañamiento)</c:v>
                </c:pt>
                <c:pt idx="1">
                  <c:v>2. EXPLORACIÓN DE LOS CONOCIMIENTOS PREVIOS O PRERREQUISITOS (EXPLORACIÓN E INDAGACIÓN DE CONOCIMIENTOS PREVIOS) (Desarrolla la DCD contextualizada y tomada de la PCA)</c:v>
                </c:pt>
                <c:pt idx="2">
                  <c:v>3. ESTIMULACIÓN DEL PENSAMIENTO CRÍTICO Y CREATIVO</c:v>
                </c:pt>
                <c:pt idx="3">
                  <c:v>4. INTERACCCIÓN Y TRABAJO COLABORATIVO (ORGANIZACIÓN EN GRUPOS DE TRABAJO)</c:v>
                </c:pt>
                <c:pt idx="4">
                  <c:v>5.  DOMINIO DEL CONOCIMIENTO DISCIPLINAR </c:v>
                </c:pt>
                <c:pt idx="5">
                  <c:v>6.  INTERDISCIPLINARIEDAD (VINCULACIÓN CON OTRAS ÁREAS DEL SABER)</c:v>
                </c:pt>
                <c:pt idx="6">
                  <c:v>7.  EL DOCENTE USA EFECTIVAMENTE LOS RECURSOS DIDÁCTICOS PARA LOGRAR SU OBJETIVO</c:v>
                </c:pt>
                <c:pt idx="7">
                  <c:v>8.  EL DOCENTE PROPICIA ORIENTACIONES HACIA CONCEPTUALIZACIONES</c:v>
                </c:pt>
                <c:pt idx="8">
                  <c:v>9.  EL DOCENTE PLANTEA ACTIVIDADES DESAFIANTES</c:v>
                </c:pt>
                <c:pt idx="9">
                  <c:v>10.  EVALUACIÓN FORMATIVA DE LOS PROCESOS DE ENSEÑANZA Y DE APRENDIZAJE (RETROALIMENTACIÓN)</c:v>
                </c:pt>
                <c:pt idx="10">
                  <c:v>11.  EVALUACIÓN SUMATIVA ACORDE AL OBJETIVO DE LA CLASE</c:v>
                </c:pt>
                <c:pt idx="11">
                  <c:v>12. PROMOCIÓN DE UN AMBIENTE PARTICIPATIVO (TRABAJO COLABORATIVO)</c:v>
                </c:pt>
                <c:pt idx="12">
                  <c:v>13. PROMOCIÓN DEL RESPETO (CONVIVENCIA)</c:v>
                </c:pt>
                <c:pt idx="13">
                  <c:v>14. MANEJO DEL COMPORTAMIENTO DE LOS ESTUDIANTES (CONVIVENCIA)</c:v>
                </c:pt>
                <c:pt idx="14">
                  <c:v>15. ATENCIÓN A ESTUDIANTES CON NECESIDADES EDUCATIVAS ESPECIALES (NEE) </c:v>
                </c:pt>
              </c:strCache>
            </c:strRef>
          </c:cat>
          <c:val>
            <c:numRef>
              <c:f>'PROCESO ENSEÑANZA'!$AB$6:$AB$20</c:f>
              <c:numCache>
                <c:formatCode>0%</c:formatCode>
                <c:ptCount val="15"/>
                <c:pt idx="0">
                  <c:v>0.5714285714285714</c:v>
                </c:pt>
                <c:pt idx="1">
                  <c:v>0.14285714285714285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0.14285714285714285</c:v>
                </c:pt>
                <c:pt idx="6">
                  <c:v>0</c:v>
                </c:pt>
                <c:pt idx="7">
                  <c:v>0</c:v>
                </c:pt>
                <c:pt idx="8">
                  <c:v>0.14285714285714285</c:v>
                </c:pt>
                <c:pt idx="9">
                  <c:v>0</c:v>
                </c:pt>
                <c:pt idx="10">
                  <c:v>0.14285714285714285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B4-4172-98E4-FC793BF8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2285760"/>
        <c:axId val="1492290752"/>
        <c:axId val="0"/>
      </c:bar3DChart>
      <c:catAx>
        <c:axId val="14922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92290752"/>
        <c:crosses val="autoZero"/>
        <c:auto val="1"/>
        <c:lblAlgn val="ctr"/>
        <c:lblOffset val="100"/>
        <c:noMultiLvlLbl val="0"/>
      </c:catAx>
      <c:valAx>
        <c:axId val="14922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922857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4803149606299202" l="0" r="0" t="0.74803149606299202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RESULTADO1!$D$5</c:f>
              <c:strCache>
                <c:ptCount val="1"/>
                <c:pt idx="0">
                  <c:v>LOGRADO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RESULTADO1!$C$6:$C$11</c:f>
              <c:strCache>
                <c:ptCount val="6"/>
                <c:pt idx="0">
                  <c:v>DO1</c:v>
                </c:pt>
                <c:pt idx="1">
                  <c:v>DO2</c:v>
                </c:pt>
                <c:pt idx="2">
                  <c:v>D03</c:v>
                </c:pt>
                <c:pt idx="3">
                  <c:v>DO4</c:v>
                </c:pt>
                <c:pt idx="4">
                  <c:v>DO5</c:v>
                </c:pt>
                <c:pt idx="5">
                  <c:v>DO6</c:v>
                </c:pt>
              </c:strCache>
            </c:strRef>
          </c:cat>
          <c:val>
            <c:numRef>
              <c:f>RESULTADO1!$D$6:$D$11</c:f>
              <c:numCache>
                <c:formatCode>General</c:formatCode>
                <c:ptCount val="6"/>
                <c:pt idx="0" formatCode="0.0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F-4A12-BE8E-FF54E5E2545D}"/>
            </c:ext>
          </c:extLst>
        </c:ser>
        <c:ser>
          <c:idx val="1"/>
          <c:order val="1"/>
          <c:tx>
            <c:strRef>
              <c:f>RESULTADO1!$E$5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RESULTADO1!$C$6:$C$11</c:f>
              <c:strCache>
                <c:ptCount val="6"/>
                <c:pt idx="0">
                  <c:v>DO1</c:v>
                </c:pt>
                <c:pt idx="1">
                  <c:v>DO2</c:v>
                </c:pt>
                <c:pt idx="2">
                  <c:v>D03</c:v>
                </c:pt>
                <c:pt idx="3">
                  <c:v>DO4</c:v>
                </c:pt>
                <c:pt idx="4">
                  <c:v>DO5</c:v>
                </c:pt>
                <c:pt idx="5">
                  <c:v>DO6</c:v>
                </c:pt>
              </c:strCache>
            </c:strRef>
          </c:cat>
          <c:val>
            <c:numRef>
              <c:f>RESULTADO1!$E$6:$E$11</c:f>
              <c:numCache>
                <c:formatCode>General</c:formatCode>
                <c:ptCount val="6"/>
                <c:pt idx="0" formatCode="0.00">
                  <c:v>26.666666666666668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1F-4A12-BE8E-FF54E5E2545D}"/>
            </c:ext>
          </c:extLst>
        </c:ser>
        <c:ser>
          <c:idx val="2"/>
          <c:order val="2"/>
          <c:tx>
            <c:strRef>
              <c:f>RESULTADO1!$F$5</c:f>
              <c:strCache>
                <c:ptCount val="1"/>
                <c:pt idx="0">
                  <c:v>EN INICIO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RESULTADO1!$C$6:$C$11</c:f>
              <c:strCache>
                <c:ptCount val="6"/>
                <c:pt idx="0">
                  <c:v>DO1</c:v>
                </c:pt>
                <c:pt idx="1">
                  <c:v>DO2</c:v>
                </c:pt>
                <c:pt idx="2">
                  <c:v>D03</c:v>
                </c:pt>
                <c:pt idx="3">
                  <c:v>DO4</c:v>
                </c:pt>
                <c:pt idx="4">
                  <c:v>DO5</c:v>
                </c:pt>
                <c:pt idx="5">
                  <c:v>DO6</c:v>
                </c:pt>
              </c:strCache>
            </c:strRef>
          </c:cat>
          <c:val>
            <c:numRef>
              <c:f>RESULTADO1!$F$6:$F$11</c:f>
              <c:numCache>
                <c:formatCode>General</c:formatCode>
                <c:ptCount val="6"/>
                <c:pt idx="0" formatCode="0.0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1F-4A12-BE8E-FF54E5E2545D}"/>
            </c:ext>
          </c:extLst>
        </c:ser>
        <c:ser>
          <c:idx val="3"/>
          <c:order val="3"/>
          <c:tx>
            <c:strRef>
              <c:f>RESULTADO1!$G$5</c:f>
              <c:strCache>
                <c:ptCount val="1"/>
                <c:pt idx="0">
                  <c:v>NO APLICA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RESULTADO1!$C$6:$C$11</c:f>
              <c:strCache>
                <c:ptCount val="6"/>
                <c:pt idx="0">
                  <c:v>DO1</c:v>
                </c:pt>
                <c:pt idx="1">
                  <c:v>DO2</c:v>
                </c:pt>
                <c:pt idx="2">
                  <c:v>D03</c:v>
                </c:pt>
                <c:pt idx="3">
                  <c:v>DO4</c:v>
                </c:pt>
                <c:pt idx="4">
                  <c:v>DO5</c:v>
                </c:pt>
                <c:pt idx="5">
                  <c:v>DO6</c:v>
                </c:pt>
              </c:strCache>
            </c:strRef>
          </c:cat>
          <c:val>
            <c:numRef>
              <c:f>RESULTADO1!$G$6:$G$11</c:f>
              <c:numCache>
                <c:formatCode>General</c:formatCode>
                <c:ptCount val="6"/>
                <c:pt idx="0" formatCode="0.00">
                  <c:v>13.333333333333334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1F-4A12-BE8E-FF54E5E25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1321200"/>
        <c:axId val="1491325904"/>
        <c:axId val="0"/>
      </c:bar3DChart>
      <c:catAx>
        <c:axId val="14913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91325904"/>
        <c:crosses val="autoZero"/>
        <c:auto val="1"/>
        <c:lblAlgn val="ctr"/>
        <c:lblOffset val="100"/>
        <c:noMultiLvlLbl val="0"/>
      </c:catAx>
      <c:valAx>
        <c:axId val="14913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9132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Resultados Generales</a:t>
            </a:r>
            <a:r>
              <a:rPr lang="en-US" baseline="0"/>
              <a:t> </a:t>
            </a:r>
            <a:r>
              <a:rPr lang="en-US"/>
              <a:t> Evaluación Visita Aulica</a:t>
            </a:r>
            <a:endParaRPr lang="es-EC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'FICHA DO1'!$I$61:$R$61</c:f>
              <c:strCache>
                <c:ptCount val="7"/>
                <c:pt idx="0">
                  <c:v>LOGRADO</c:v>
                </c:pt>
                <c:pt idx="2">
                  <c:v>EN PROCESO</c:v>
                </c:pt>
                <c:pt idx="4">
                  <c:v>EN INICIO</c:v>
                </c:pt>
                <c:pt idx="6">
                  <c:v>NO APLICA</c:v>
                </c:pt>
              </c:strCache>
            </c:strRef>
          </c:cat>
          <c:val>
            <c:numRef>
              <c:f>'FICHA DO1'!$I$62:$R$62</c:f>
              <c:numCache>
                <c:formatCode>0.00</c:formatCode>
                <c:ptCount val="7"/>
                <c:pt idx="0">
                  <c:v>40</c:v>
                </c:pt>
                <c:pt idx="2">
                  <c:v>26.666666666666668</c:v>
                </c:pt>
                <c:pt idx="4">
                  <c:v>40</c:v>
                </c:pt>
                <c:pt idx="6">
                  <c:v>13.333333333333334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8-4BDD-9D79-E6933CF443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PROCESOS DE ENSEÑANZA Y APRENDIZAJE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ESTADISTICA1!$A$51</c:f>
              <c:strCache>
                <c:ptCount val="1"/>
                <c:pt idx="0">
                  <c:v>MOMENTO INICIAL ( ANTICIPACIÓN)</c:v>
                </c:pt>
              </c:strCache>
            </c:strRef>
          </c:tx>
          <c:invertIfNegative val="0"/>
          <c:cat>
            <c:strRef>
              <c:f>ESTADISTICA1!$B$50:$E$50</c:f>
              <c:strCache>
                <c:ptCount val="4"/>
                <c:pt idx="0">
                  <c:v>LOGRADO</c:v>
                </c:pt>
                <c:pt idx="1">
                  <c:v>EN PROCESO</c:v>
                </c:pt>
                <c:pt idx="2">
                  <c:v>EN INICIO</c:v>
                </c:pt>
                <c:pt idx="3">
                  <c:v>NO APLICA</c:v>
                </c:pt>
              </c:strCache>
            </c:strRef>
          </c:cat>
          <c:val>
            <c:numRef>
              <c:f>ESTADISTICA1!$B$51:$E$51</c:f>
              <c:numCache>
                <c:formatCode>General</c:formatCode>
                <c:ptCount val="4"/>
                <c:pt idx="0">
                  <c:v>13.333333333333334</c:v>
                </c:pt>
                <c:pt idx="1">
                  <c:v>0</c:v>
                </c:pt>
                <c:pt idx="2">
                  <c:v>6.666666666666667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5-4DC1-B29A-19C1C7AF8E4B}"/>
            </c:ext>
          </c:extLst>
        </c:ser>
        <c:ser>
          <c:idx val="1"/>
          <c:order val="1"/>
          <c:tx>
            <c:strRef>
              <c:f>ESTADISTICA1!$A$52</c:f>
              <c:strCache>
                <c:ptCount val="1"/>
                <c:pt idx="0">
                  <c:v>MOMENTO DE DESARROLLO (CONSTRUCCIÓN DEL CONOCIMIENTO)</c:v>
                </c:pt>
              </c:strCache>
            </c:strRef>
          </c:tx>
          <c:invertIfNegative val="0"/>
          <c:cat>
            <c:strRef>
              <c:f>ESTADISTICA1!$B$50:$E$50</c:f>
              <c:strCache>
                <c:ptCount val="4"/>
                <c:pt idx="0">
                  <c:v>LOGRADO</c:v>
                </c:pt>
                <c:pt idx="1">
                  <c:v>EN PROCESO</c:v>
                </c:pt>
                <c:pt idx="2">
                  <c:v>EN INICIO</c:v>
                </c:pt>
                <c:pt idx="3">
                  <c:v>NO APLICA</c:v>
                </c:pt>
              </c:strCache>
            </c:strRef>
          </c:cat>
          <c:val>
            <c:numRef>
              <c:f>ESTADISTICA1!$B$52:$E$52</c:f>
              <c:numCache>
                <c:formatCode>General</c:formatCode>
                <c:ptCount val="4"/>
                <c:pt idx="0">
                  <c:v>0</c:v>
                </c:pt>
                <c:pt idx="1">
                  <c:v>13.333333333333334</c:v>
                </c:pt>
                <c:pt idx="2">
                  <c:v>26.666666666666668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5-4DC1-B29A-19C1C7AF8E4B}"/>
            </c:ext>
          </c:extLst>
        </c:ser>
        <c:ser>
          <c:idx val="2"/>
          <c:order val="2"/>
          <c:tx>
            <c:strRef>
              <c:f>ESTADISTICA1!$A$53</c:f>
              <c:strCache>
                <c:ptCount val="1"/>
                <c:pt idx="0">
                  <c:v>MOMENTO DE CONSOLIDACIÓN Y EVALUACIÓN</c:v>
                </c:pt>
              </c:strCache>
            </c:strRef>
          </c:tx>
          <c:invertIfNegative val="0"/>
          <c:cat>
            <c:strRef>
              <c:f>ESTADISTICA1!$B$50:$E$50</c:f>
              <c:strCache>
                <c:ptCount val="4"/>
                <c:pt idx="0">
                  <c:v>LOGRADO</c:v>
                </c:pt>
                <c:pt idx="1">
                  <c:v>EN PROCESO</c:v>
                </c:pt>
                <c:pt idx="2">
                  <c:v>EN INICIO</c:v>
                </c:pt>
                <c:pt idx="3">
                  <c:v>NO APLICA</c:v>
                </c:pt>
              </c:strCache>
            </c:strRef>
          </c:cat>
          <c:val>
            <c:numRef>
              <c:f>ESTADISTICA1!$B$53:$E$53</c:f>
              <c:numCache>
                <c:formatCode>General</c:formatCode>
                <c:ptCount val="4"/>
                <c:pt idx="0">
                  <c:v>0</c:v>
                </c:pt>
                <c:pt idx="1">
                  <c:v>6.666666666666667</c:v>
                </c:pt>
                <c:pt idx="2">
                  <c:v>6.666666666666667</c:v>
                </c:pt>
                <c:pt idx="3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5-4DC1-B29A-19C1C7AF8E4B}"/>
            </c:ext>
          </c:extLst>
        </c:ser>
        <c:ser>
          <c:idx val="3"/>
          <c:order val="3"/>
          <c:tx>
            <c:strRef>
              <c:f>ESTADISTICA1!$A$54</c:f>
              <c:strCache>
                <c:ptCount val="1"/>
                <c:pt idx="0">
                  <c:v>CLIMA DE AULA</c:v>
                </c:pt>
              </c:strCache>
            </c:strRef>
          </c:tx>
          <c:invertIfNegative val="0"/>
          <c:cat>
            <c:strRef>
              <c:f>ESTADISTICA1!$B$50:$E$50</c:f>
              <c:strCache>
                <c:ptCount val="4"/>
                <c:pt idx="0">
                  <c:v>LOGRADO</c:v>
                </c:pt>
                <c:pt idx="1">
                  <c:v>EN PROCESO</c:v>
                </c:pt>
                <c:pt idx="2">
                  <c:v>EN INICIO</c:v>
                </c:pt>
                <c:pt idx="3">
                  <c:v>NO APLICA</c:v>
                </c:pt>
              </c:strCache>
            </c:strRef>
          </c:cat>
          <c:val>
            <c:numRef>
              <c:f>ESTADISTICA1!$B$54:$E$54</c:f>
              <c:numCache>
                <c:formatCode>General</c:formatCode>
                <c:ptCount val="4"/>
                <c:pt idx="0">
                  <c:v>26.666666666666668</c:v>
                </c:pt>
                <c:pt idx="1">
                  <c:v>6.666666666666667</c:v>
                </c:pt>
                <c:pt idx="2">
                  <c:v>0</c:v>
                </c:pt>
                <c:pt idx="3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75-4DC1-B29A-19C1C7AF8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1437760"/>
        <c:axId val="1491441920"/>
      </c:barChart>
      <c:catAx>
        <c:axId val="149143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91441920"/>
        <c:crosses val="autoZero"/>
        <c:auto val="1"/>
        <c:lblAlgn val="ctr"/>
        <c:lblOffset val="100"/>
        <c:noMultiLvlLbl val="0"/>
      </c:catAx>
      <c:valAx>
        <c:axId val="149144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C"/>
                  <a:t>PORCENTAJE</a:t>
                </a:r>
                <a:r>
                  <a:rPr lang="es-EC" baseline="0"/>
                  <a:t> DE CUMPLIMIENTO</a:t>
                </a:r>
                <a:endParaRPr lang="es-EC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91437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ESTADISTICA1!$A$23</c:f>
              <c:strCache>
                <c:ptCount val="1"/>
                <c:pt idx="0">
                  <c:v>Estos criterios se relacionan con los tres momentos de los procesos de enseñanza y aprendizaje (excepto el criterio N° 1)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ESTADISTICA1!$B$23:$C$23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E-4D3A-B9CA-C5BE53100AE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71888</xdr:colOff>
      <xdr:row>24</xdr:row>
      <xdr:rowOff>4402</xdr:rowOff>
    </xdr:from>
    <xdr:to>
      <xdr:col>23</xdr:col>
      <xdr:colOff>38842</xdr:colOff>
      <xdr:row>54</xdr:row>
      <xdr:rowOff>17972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1371599</xdr:colOff>
      <xdr:row>14</xdr:row>
      <xdr:rowOff>385761</xdr:rowOff>
    </xdr:from>
    <xdr:to>
      <xdr:col>17</xdr:col>
      <xdr:colOff>161925</xdr:colOff>
      <xdr:row>37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71888</xdr:colOff>
      <xdr:row>24</xdr:row>
      <xdr:rowOff>4402</xdr:rowOff>
    </xdr:from>
    <xdr:to>
      <xdr:col>23</xdr:col>
      <xdr:colOff>38842</xdr:colOff>
      <xdr:row>54</xdr:row>
      <xdr:rowOff>17972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1381125</xdr:colOff>
      <xdr:row>12</xdr:row>
      <xdr:rowOff>157162</xdr:rowOff>
    </xdr:from>
    <xdr:to>
      <xdr:col>10</xdr:col>
      <xdr:colOff>142875</xdr:colOff>
      <xdr:row>30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202468</xdr:colOff>
      <xdr:row>2</xdr:row>
      <xdr:rowOff>139088</xdr:rowOff>
    </xdr:from>
    <xdr:to>
      <xdr:col>7</xdr:col>
      <xdr:colOff>341923</xdr:colOff>
      <xdr:row>17</xdr:row>
      <xdr:rowOff>146538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102088</xdr:colOff>
      <xdr:row>55</xdr:row>
      <xdr:rowOff>144953</xdr:rowOff>
    </xdr:from>
    <xdr:to>
      <xdr:col>8</xdr:col>
      <xdr:colOff>293076</xdr:colOff>
      <xdr:row>74</xdr:row>
      <xdr:rowOff>97693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363904</xdr:colOff>
      <xdr:row>24</xdr:row>
      <xdr:rowOff>173159</xdr:rowOff>
    </xdr:from>
    <xdr:to>
      <xdr:col>7</xdr:col>
      <xdr:colOff>354135</xdr:colOff>
      <xdr:row>43</xdr:row>
      <xdr:rowOff>12211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63"/>
  <sheetViews>
    <sheetView topLeftCell="A13" zoomScale="123" zoomScaleNormal="110" workbookViewId="0">
      <selection activeCell="B19" sqref="B19:L19"/>
    </sheetView>
  </sheetViews>
  <sheetFormatPr baseColWidth="10" defaultRowHeight="15"/>
  <cols>
    <col min="1" max="1" width="3" customWidth="1"/>
    <col min="2" max="2" width="15.140625" customWidth="1"/>
    <col min="3" max="7" width="10.85546875" customWidth="1"/>
    <col min="8" max="8" width="7.85546875" customWidth="1"/>
    <col min="9" max="9" width="5.85546875" customWidth="1"/>
    <col min="10" max="10" width="4.28515625" customWidth="1"/>
    <col min="11" max="11" width="5.140625" customWidth="1"/>
    <col min="12" max="12" width="6.140625" customWidth="1"/>
    <col min="13" max="13" width="9.28515625" customWidth="1"/>
    <col min="14" max="14" width="0.85546875" hidden="1" customWidth="1"/>
    <col min="15" max="15" width="0.28515625" hidden="1" customWidth="1"/>
    <col min="16" max="16" width="4.42578125" customWidth="1"/>
    <col min="17" max="17" width="9.140625" customWidth="1"/>
    <col min="18" max="18" width="3.85546875" hidden="1" customWidth="1"/>
    <col min="20" max="20" width="9.7109375" customWidth="1"/>
  </cols>
  <sheetData>
    <row r="1" spans="2:20" ht="19.5" thickBot="1">
      <c r="B1" s="168" t="s">
        <v>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  <c r="T1" s="1" t="s">
        <v>1</v>
      </c>
    </row>
    <row r="2" spans="2:20" ht="15.75" thickBot="1">
      <c r="B2" s="171" t="s">
        <v>20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</row>
    <row r="3" spans="2:20" ht="33.950000000000003" customHeight="1">
      <c r="B3" s="140" t="s">
        <v>65</v>
      </c>
      <c r="C3" s="174"/>
      <c r="D3" s="174"/>
      <c r="E3" s="174"/>
      <c r="F3" s="174"/>
      <c r="G3" s="174"/>
      <c r="H3" s="175" t="s">
        <v>6</v>
      </c>
      <c r="I3" s="175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</row>
    <row r="4" spans="2:20" ht="20.25" customHeight="1">
      <c r="B4" s="177" t="s">
        <v>2</v>
      </c>
      <c r="C4" s="140" t="s">
        <v>3</v>
      </c>
      <c r="D4" s="175" t="s">
        <v>4</v>
      </c>
      <c r="E4" s="175"/>
      <c r="F4" s="175" t="s">
        <v>5</v>
      </c>
      <c r="G4" s="175"/>
      <c r="H4" s="175" t="s">
        <v>66</v>
      </c>
      <c r="I4" s="175"/>
      <c r="J4" s="179"/>
      <c r="K4" s="179"/>
      <c r="L4" s="179"/>
      <c r="M4" s="179"/>
      <c r="N4" s="179"/>
      <c r="O4" s="141"/>
      <c r="P4" s="175" t="s">
        <v>7</v>
      </c>
      <c r="Q4" s="175"/>
      <c r="R4" s="175"/>
      <c r="S4" s="180" t="s">
        <v>41</v>
      </c>
      <c r="T4" s="180"/>
    </row>
    <row r="5" spans="2:20" ht="15.95" customHeight="1">
      <c r="B5" s="178"/>
      <c r="C5" s="81"/>
      <c r="D5" s="175"/>
      <c r="E5" s="175"/>
      <c r="F5" s="181"/>
      <c r="G5" s="181"/>
      <c r="H5" s="175"/>
      <c r="I5" s="175"/>
      <c r="J5" s="179"/>
      <c r="K5" s="179"/>
      <c r="L5" s="179"/>
      <c r="M5" s="179"/>
      <c r="N5" s="179"/>
      <c r="O5" s="82"/>
      <c r="P5" s="175"/>
      <c r="Q5" s="175"/>
      <c r="R5" s="175"/>
      <c r="S5" s="180"/>
      <c r="T5" s="180"/>
    </row>
    <row r="6" spans="2:20" ht="18" customHeight="1">
      <c r="B6" s="175" t="s">
        <v>8</v>
      </c>
      <c r="C6" s="176" t="s">
        <v>112</v>
      </c>
      <c r="D6" s="176"/>
      <c r="E6" s="176"/>
      <c r="F6" s="176"/>
      <c r="G6" s="176"/>
      <c r="H6" s="175" t="s">
        <v>9</v>
      </c>
      <c r="I6" s="175"/>
      <c r="J6" s="175" t="s">
        <v>10</v>
      </c>
      <c r="K6" s="175"/>
      <c r="L6" s="175" t="s">
        <v>11</v>
      </c>
      <c r="M6" s="175"/>
      <c r="N6" s="175"/>
      <c r="O6" s="141"/>
      <c r="P6" s="175" t="s">
        <v>12</v>
      </c>
      <c r="Q6" s="175"/>
      <c r="R6" s="175"/>
      <c r="S6" s="182" t="s">
        <v>104</v>
      </c>
      <c r="T6" s="182"/>
    </row>
    <row r="7" spans="2:20" ht="15.95" customHeight="1">
      <c r="B7" s="175"/>
      <c r="C7" s="176"/>
      <c r="D7" s="176"/>
      <c r="E7" s="176"/>
      <c r="F7" s="176"/>
      <c r="G7" s="176"/>
      <c r="H7" s="175"/>
      <c r="I7" s="175"/>
      <c r="J7" s="181"/>
      <c r="K7" s="181"/>
      <c r="L7" s="181"/>
      <c r="M7" s="181"/>
      <c r="N7" s="181"/>
      <c r="O7" s="82"/>
      <c r="P7" s="175"/>
      <c r="Q7" s="175"/>
      <c r="R7" s="175"/>
      <c r="S7" s="182"/>
      <c r="T7" s="182"/>
    </row>
    <row r="8" spans="2:20" ht="26.25" customHeight="1">
      <c r="B8" s="139" t="s">
        <v>13</v>
      </c>
      <c r="C8" s="183"/>
      <c r="D8" s="184"/>
      <c r="E8" s="139" t="s">
        <v>14</v>
      </c>
      <c r="F8" s="185"/>
      <c r="G8" s="186"/>
      <c r="H8" s="177" t="s">
        <v>19</v>
      </c>
      <c r="I8" s="177"/>
      <c r="J8" s="187"/>
      <c r="K8" s="187"/>
      <c r="L8" s="187"/>
      <c r="M8" s="187"/>
      <c r="N8" s="187"/>
      <c r="O8" s="84"/>
      <c r="P8" s="177" t="s">
        <v>15</v>
      </c>
      <c r="Q8" s="177"/>
      <c r="R8" s="177"/>
      <c r="S8" s="188"/>
      <c r="T8" s="188"/>
    </row>
    <row r="9" spans="2:20" ht="21.75" customHeight="1">
      <c r="B9" s="197" t="s">
        <v>21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</row>
    <row r="10" spans="2:20" ht="15.95" customHeight="1">
      <c r="B10" s="198" t="s">
        <v>38</v>
      </c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200"/>
    </row>
    <row r="11" spans="2:20" ht="29.1" customHeight="1">
      <c r="B11" s="201" t="s">
        <v>22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2" t="s">
        <v>18</v>
      </c>
      <c r="N11" s="203"/>
      <c r="O11" s="203"/>
      <c r="P11" s="204"/>
      <c r="Q11" s="201" t="s">
        <v>24</v>
      </c>
      <c r="R11" s="201"/>
      <c r="S11" s="201"/>
      <c r="T11" s="201"/>
    </row>
    <row r="12" spans="2:20" ht="18" customHeight="1">
      <c r="B12" s="208" t="s">
        <v>23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5"/>
      <c r="N12" s="206"/>
      <c r="O12" s="206"/>
      <c r="P12" s="207"/>
      <c r="Q12" s="201" t="s">
        <v>25</v>
      </c>
      <c r="R12" s="201"/>
      <c r="S12" s="201"/>
      <c r="T12" s="201"/>
    </row>
    <row r="13" spans="2:20" ht="21" customHeight="1">
      <c r="B13" s="189" t="s">
        <v>54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90"/>
      <c r="N13" s="190"/>
      <c r="O13" s="190"/>
      <c r="P13" s="190"/>
      <c r="Q13" s="191"/>
      <c r="R13" s="191"/>
      <c r="S13" s="191"/>
      <c r="T13" s="191"/>
    </row>
    <row r="14" spans="2:20" s="23" customFormat="1" ht="17.100000000000001" customHeight="1">
      <c r="B14" s="192" t="s">
        <v>127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3"/>
      <c r="N14" s="193"/>
      <c r="O14" s="193"/>
      <c r="P14" s="193"/>
      <c r="Q14" s="194"/>
      <c r="R14" s="195"/>
      <c r="S14" s="195"/>
      <c r="T14" s="196"/>
    </row>
    <row r="15" spans="2:20" s="23" customFormat="1" ht="35.1" customHeight="1">
      <c r="B15" s="213" t="s">
        <v>128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09"/>
      <c r="N15" s="210"/>
      <c r="O15" s="210"/>
      <c r="P15" s="211"/>
      <c r="Q15" s="194"/>
      <c r="R15" s="195"/>
      <c r="S15" s="195"/>
      <c r="T15" s="196"/>
    </row>
    <row r="16" spans="2:20" s="23" customFormat="1" ht="20.100000000000001" customHeight="1">
      <c r="B16" s="189" t="s">
        <v>103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26"/>
      <c r="N16" s="127"/>
      <c r="O16" s="127"/>
      <c r="P16" s="128"/>
      <c r="Q16" s="123"/>
      <c r="R16" s="124"/>
      <c r="S16" s="124"/>
      <c r="T16" s="125"/>
    </row>
    <row r="17" spans="2:20" s="23" customFormat="1" ht="18" customHeight="1">
      <c r="B17" s="213" t="s">
        <v>129</v>
      </c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09"/>
      <c r="N17" s="210"/>
      <c r="O17" s="210"/>
      <c r="P17" s="211"/>
      <c r="Q17" s="194"/>
      <c r="R17" s="195"/>
      <c r="S17" s="195"/>
      <c r="T17" s="196"/>
    </row>
    <row r="18" spans="2:20" s="23" customFormat="1" ht="18.95" customHeight="1">
      <c r="B18" s="189" t="s">
        <v>58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209"/>
      <c r="N18" s="210"/>
      <c r="O18" s="210"/>
      <c r="P18" s="211"/>
      <c r="Q18" s="194"/>
      <c r="R18" s="195"/>
      <c r="S18" s="195"/>
      <c r="T18" s="196"/>
    </row>
    <row r="19" spans="2:20" s="23" customFormat="1" ht="18" customHeight="1">
      <c r="B19" s="212" t="s">
        <v>130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09"/>
      <c r="N19" s="210"/>
      <c r="O19" s="210"/>
      <c r="P19" s="211"/>
      <c r="Q19" s="194"/>
      <c r="R19" s="195"/>
      <c r="S19" s="195"/>
      <c r="T19" s="196"/>
    </row>
    <row r="20" spans="2:20" s="23" customFormat="1" ht="21" customHeight="1">
      <c r="B20" s="189" t="s">
        <v>61</v>
      </c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209"/>
      <c r="N20" s="210"/>
      <c r="O20" s="210"/>
      <c r="P20" s="211"/>
      <c r="Q20" s="194"/>
      <c r="R20" s="195"/>
      <c r="S20" s="195"/>
      <c r="T20" s="196"/>
    </row>
    <row r="21" spans="2:20" s="23" customFormat="1" ht="17.100000000000001" customHeight="1">
      <c r="B21" s="192" t="s">
        <v>131</v>
      </c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209"/>
      <c r="N21" s="210"/>
      <c r="O21" s="210"/>
      <c r="P21" s="211"/>
      <c r="Q21" s="194"/>
      <c r="R21" s="195"/>
      <c r="S21" s="195"/>
      <c r="T21" s="196"/>
    </row>
    <row r="22" spans="2:20" s="23" customFormat="1" ht="21" customHeight="1">
      <c r="B22" s="189" t="s">
        <v>64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26"/>
      <c r="N22" s="127"/>
      <c r="O22" s="127"/>
      <c r="P22" s="128"/>
      <c r="Q22" s="123"/>
      <c r="R22" s="124"/>
      <c r="S22" s="124"/>
      <c r="T22" s="125"/>
    </row>
    <row r="23" spans="2:20" s="23" customFormat="1" ht="32.1" customHeight="1">
      <c r="B23" s="214" t="s">
        <v>53</v>
      </c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09"/>
      <c r="N23" s="210"/>
      <c r="O23" s="210"/>
      <c r="P23" s="211"/>
      <c r="Q23" s="194"/>
      <c r="R23" s="195"/>
      <c r="S23" s="195"/>
      <c r="T23" s="196"/>
    </row>
    <row r="24" spans="2:20" s="23" customFormat="1" ht="15.95" customHeight="1" thickBot="1">
      <c r="B24" s="215" t="s">
        <v>48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09"/>
      <c r="N24" s="210"/>
      <c r="O24" s="210"/>
      <c r="P24" s="211"/>
      <c r="Q24" s="194"/>
      <c r="R24" s="195"/>
      <c r="S24" s="195"/>
      <c r="T24" s="196"/>
    </row>
    <row r="25" spans="2:20" s="23" customFormat="1" ht="0.75" customHeight="1" thickBot="1">
      <c r="B25" s="43"/>
      <c r="C25" s="44"/>
      <c r="D25" s="44"/>
      <c r="E25" s="44"/>
      <c r="F25" s="44"/>
      <c r="G25" s="44"/>
      <c r="H25" s="44" t="s">
        <v>16</v>
      </c>
      <c r="I25" s="44"/>
      <c r="J25" s="44"/>
      <c r="K25" s="216">
        <f>COUNTIF((K14:M24), "x")</f>
        <v>0</v>
      </c>
      <c r="L25" s="216"/>
      <c r="M25" s="216"/>
      <c r="N25" s="136"/>
      <c r="O25" s="136"/>
      <c r="P25" s="217">
        <f>COUNTIF((N14:T24),"x")</f>
        <v>0</v>
      </c>
      <c r="Q25" s="217"/>
      <c r="R25" s="217"/>
      <c r="S25" s="217"/>
      <c r="T25" s="218"/>
    </row>
    <row r="26" spans="2:20" s="23" customFormat="1" ht="15" customHeight="1" thickBot="1">
      <c r="B26" s="171" t="s">
        <v>26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219"/>
    </row>
    <row r="27" spans="2:20" s="23" customFormat="1" ht="18" customHeight="1" thickBot="1">
      <c r="B27" s="220" t="s">
        <v>39</v>
      </c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</row>
    <row r="28" spans="2:20" s="23" customFormat="1" ht="15.95" customHeight="1" thickBot="1">
      <c r="B28" s="223" t="s">
        <v>27</v>
      </c>
      <c r="C28" s="224"/>
      <c r="D28" s="224"/>
      <c r="E28" s="224"/>
      <c r="F28" s="224"/>
      <c r="G28" s="224"/>
      <c r="H28" s="225"/>
      <c r="I28" s="223" t="s">
        <v>28</v>
      </c>
      <c r="J28" s="224"/>
      <c r="K28" s="224"/>
      <c r="L28" s="224"/>
      <c r="M28" s="224"/>
      <c r="N28" s="224"/>
      <c r="O28" s="224"/>
      <c r="P28" s="224"/>
      <c r="Q28" s="225"/>
      <c r="R28" s="226" t="s">
        <v>34</v>
      </c>
      <c r="S28" s="227"/>
      <c r="T28" s="228"/>
    </row>
    <row r="29" spans="2:20" s="23" customFormat="1" ht="15.95" customHeight="1" thickBot="1">
      <c r="B29" s="232" t="s">
        <v>29</v>
      </c>
      <c r="C29" s="233"/>
      <c r="D29" s="233"/>
      <c r="E29" s="233"/>
      <c r="F29" s="233"/>
      <c r="G29" s="233"/>
      <c r="H29" s="234"/>
      <c r="I29" s="235" t="s">
        <v>30</v>
      </c>
      <c r="J29" s="236"/>
      <c r="K29" s="237" t="s">
        <v>31</v>
      </c>
      <c r="L29" s="238"/>
      <c r="M29" s="248" t="s">
        <v>32</v>
      </c>
      <c r="N29" s="249"/>
      <c r="O29" s="249"/>
      <c r="P29" s="250"/>
      <c r="Q29" s="2" t="s">
        <v>33</v>
      </c>
      <c r="R29" s="229"/>
      <c r="S29" s="230"/>
      <c r="T29" s="231"/>
    </row>
    <row r="30" spans="2:20" s="40" customFormat="1" ht="20.100000000000001" customHeight="1" thickBot="1">
      <c r="B30" s="251" t="s">
        <v>62</v>
      </c>
      <c r="C30" s="252"/>
      <c r="D30" s="252"/>
      <c r="E30" s="252"/>
      <c r="F30" s="252"/>
      <c r="G30" s="252"/>
      <c r="H30" s="252"/>
      <c r="I30" s="85"/>
      <c r="J30" s="86"/>
      <c r="K30" s="87"/>
      <c r="L30" s="88"/>
      <c r="M30" s="85"/>
      <c r="N30" s="89"/>
      <c r="O30" s="89"/>
      <c r="P30" s="86"/>
      <c r="Q30" s="90"/>
      <c r="R30" s="91"/>
      <c r="S30" s="92"/>
      <c r="T30" s="93"/>
    </row>
    <row r="31" spans="2:20" s="23" customFormat="1" ht="26.1" customHeight="1" thickBot="1">
      <c r="B31" s="242" t="s">
        <v>105</v>
      </c>
      <c r="C31" s="243"/>
      <c r="D31" s="243"/>
      <c r="E31" s="243"/>
      <c r="F31" s="243"/>
      <c r="G31" s="243"/>
      <c r="H31" s="244"/>
      <c r="I31" s="239" t="s">
        <v>43</v>
      </c>
      <c r="J31" s="241"/>
      <c r="K31" s="245"/>
      <c r="L31" s="246"/>
      <c r="M31" s="245" t="s">
        <v>42</v>
      </c>
      <c r="N31" s="247"/>
      <c r="O31" s="247"/>
      <c r="P31" s="246"/>
      <c r="Q31" s="24"/>
      <c r="R31" s="239"/>
      <c r="S31" s="240"/>
      <c r="T31" s="241"/>
    </row>
    <row r="32" spans="2:20" s="23" customFormat="1" ht="26.1" customHeight="1" thickBot="1">
      <c r="B32" s="242" t="s">
        <v>106</v>
      </c>
      <c r="C32" s="243"/>
      <c r="D32" s="243"/>
      <c r="E32" s="243"/>
      <c r="F32" s="243"/>
      <c r="G32" s="243"/>
      <c r="H32" s="244"/>
      <c r="I32" s="239" t="s">
        <v>42</v>
      </c>
      <c r="J32" s="241"/>
      <c r="K32" s="245"/>
      <c r="L32" s="246"/>
      <c r="M32" s="245"/>
      <c r="N32" s="247"/>
      <c r="O32" s="247"/>
      <c r="P32" s="246"/>
      <c r="Q32" s="24"/>
      <c r="R32" s="239"/>
      <c r="S32" s="240"/>
      <c r="T32" s="241"/>
    </row>
    <row r="33" spans="2:20" s="23" customFormat="1" ht="11.25" hidden="1" customHeight="1" thickBot="1">
      <c r="B33" s="18"/>
      <c r="C33" s="20"/>
      <c r="D33" s="20"/>
      <c r="E33" s="20"/>
      <c r="F33" s="20"/>
      <c r="G33" s="20"/>
      <c r="H33" s="19"/>
      <c r="I33" s="239">
        <f>COUNTIF(I31:J32,"x")</f>
        <v>2</v>
      </c>
      <c r="J33" s="241"/>
      <c r="K33" s="239">
        <f>COUNTIF(K31:L32,"x")</f>
        <v>0</v>
      </c>
      <c r="L33" s="241"/>
      <c r="M33" s="245">
        <f t="shared" ref="M33" si="0">COUNTIF(M31:N32,"x")</f>
        <v>1</v>
      </c>
      <c r="N33" s="247"/>
      <c r="O33" s="247">
        <f t="shared" ref="O33" si="1">COUNTIF(O31:P32,"x")</f>
        <v>0</v>
      </c>
      <c r="P33" s="246"/>
      <c r="Q33" s="239">
        <f>COUNTIF(Q31:R32,"x")</f>
        <v>0</v>
      </c>
      <c r="R33" s="241"/>
      <c r="S33" s="122"/>
      <c r="T33" s="121"/>
    </row>
    <row r="34" spans="2:20" s="23" customFormat="1" ht="15.95" customHeight="1" thickBot="1">
      <c r="B34" s="223" t="s">
        <v>35</v>
      </c>
      <c r="C34" s="224"/>
      <c r="D34" s="224"/>
      <c r="E34" s="224"/>
      <c r="F34" s="224"/>
      <c r="G34" s="224"/>
      <c r="H34" s="225"/>
      <c r="I34" s="235" t="s">
        <v>30</v>
      </c>
      <c r="J34" s="236"/>
      <c r="K34" s="256" t="s">
        <v>31</v>
      </c>
      <c r="L34" s="257"/>
      <c r="M34" s="235" t="s">
        <v>32</v>
      </c>
      <c r="N34" s="236"/>
      <c r="O34" s="235"/>
      <c r="P34" s="236"/>
      <c r="Q34" s="129" t="s">
        <v>33</v>
      </c>
      <c r="R34" s="258" t="s">
        <v>34</v>
      </c>
      <c r="S34" s="259"/>
      <c r="T34" s="260"/>
    </row>
    <row r="35" spans="2:20" s="23" customFormat="1" ht="27" customHeight="1" thickBot="1">
      <c r="B35" s="251" t="s">
        <v>62</v>
      </c>
      <c r="C35" s="252"/>
      <c r="D35" s="252"/>
      <c r="E35" s="252"/>
      <c r="F35" s="252"/>
      <c r="G35" s="252"/>
      <c r="H35" s="252"/>
      <c r="I35" s="85"/>
      <c r="J35" s="86"/>
      <c r="K35" s="87"/>
      <c r="L35" s="88"/>
      <c r="M35" s="85"/>
      <c r="N35" s="89"/>
      <c r="O35" s="89"/>
      <c r="P35" s="86"/>
      <c r="Q35" s="94"/>
      <c r="R35" s="95"/>
      <c r="S35" s="96"/>
      <c r="T35" s="97"/>
    </row>
    <row r="36" spans="2:20" s="23" customFormat="1" ht="15.95" customHeight="1" thickBot="1">
      <c r="B36" s="253" t="s">
        <v>107</v>
      </c>
      <c r="C36" s="254"/>
      <c r="D36" s="254"/>
      <c r="E36" s="254"/>
      <c r="F36" s="254"/>
      <c r="G36" s="254"/>
      <c r="H36" s="255"/>
      <c r="I36" s="239"/>
      <c r="J36" s="241"/>
      <c r="K36" s="245"/>
      <c r="L36" s="246"/>
      <c r="M36" s="245" t="s">
        <v>42</v>
      </c>
      <c r="N36" s="247"/>
      <c r="O36" s="247"/>
      <c r="P36" s="246"/>
      <c r="Q36" s="24"/>
      <c r="R36" s="239"/>
      <c r="S36" s="240"/>
      <c r="T36" s="241"/>
    </row>
    <row r="37" spans="2:20" s="23" customFormat="1" ht="17.100000000000001" customHeight="1" thickBot="1">
      <c r="B37" s="253" t="s">
        <v>108</v>
      </c>
      <c r="C37" s="254"/>
      <c r="D37" s="254"/>
      <c r="E37" s="254"/>
      <c r="F37" s="254"/>
      <c r="G37" s="254"/>
      <c r="H37" s="255"/>
      <c r="I37" s="239"/>
      <c r="J37" s="241"/>
      <c r="K37" s="245"/>
      <c r="L37" s="246"/>
      <c r="M37" s="245" t="s">
        <v>42</v>
      </c>
      <c r="N37" s="247"/>
      <c r="O37" s="247"/>
      <c r="P37" s="246"/>
      <c r="Q37" s="24"/>
      <c r="R37" s="239"/>
      <c r="S37" s="240"/>
      <c r="T37" s="241"/>
    </row>
    <row r="38" spans="2:20" s="23" customFormat="1" ht="17.100000000000001" customHeight="1" thickBot="1">
      <c r="B38" s="264" t="s">
        <v>55</v>
      </c>
      <c r="C38" s="265"/>
      <c r="D38" s="265"/>
      <c r="E38" s="265"/>
      <c r="F38" s="265"/>
      <c r="G38" s="265"/>
      <c r="H38" s="265"/>
      <c r="I38" s="239"/>
      <c r="J38" s="241"/>
      <c r="K38" s="239"/>
      <c r="L38" s="241"/>
      <c r="M38" s="239"/>
      <c r="N38" s="241"/>
      <c r="O38" s="239"/>
      <c r="P38" s="241"/>
      <c r="Q38" s="24"/>
      <c r="R38" s="120"/>
      <c r="S38" s="239"/>
      <c r="T38" s="241"/>
    </row>
    <row r="39" spans="2:20" s="23" customFormat="1" ht="17.100000000000001" customHeight="1" thickBot="1">
      <c r="B39" s="261" t="s">
        <v>109</v>
      </c>
      <c r="C39" s="262"/>
      <c r="D39" s="262"/>
      <c r="E39" s="262"/>
      <c r="F39" s="262"/>
      <c r="G39" s="262"/>
      <c r="H39" s="263"/>
      <c r="I39" s="239"/>
      <c r="J39" s="241"/>
      <c r="K39" s="245" t="s">
        <v>42</v>
      </c>
      <c r="L39" s="246"/>
      <c r="M39" s="245"/>
      <c r="N39" s="247"/>
      <c r="O39" s="247"/>
      <c r="P39" s="246"/>
      <c r="Q39" s="24"/>
      <c r="R39" s="239"/>
      <c r="S39" s="240"/>
      <c r="T39" s="241"/>
    </row>
    <row r="40" spans="2:20" s="23" customFormat="1" ht="15.95" customHeight="1" thickBot="1">
      <c r="B40" s="266" t="s">
        <v>110</v>
      </c>
      <c r="C40" s="267"/>
      <c r="D40" s="267"/>
      <c r="E40" s="267"/>
      <c r="F40" s="267"/>
      <c r="G40" s="267"/>
      <c r="H40" s="268"/>
      <c r="I40" s="239"/>
      <c r="J40" s="241"/>
      <c r="K40" s="245"/>
      <c r="L40" s="246"/>
      <c r="M40" s="245" t="s">
        <v>42</v>
      </c>
      <c r="N40" s="247"/>
      <c r="O40" s="247"/>
      <c r="P40" s="246"/>
      <c r="Q40" s="24"/>
      <c r="R40" s="239"/>
      <c r="S40" s="240"/>
      <c r="T40" s="241"/>
    </row>
    <row r="41" spans="2:20" s="23" customFormat="1" ht="29.1" customHeight="1" thickBot="1">
      <c r="B41" s="264" t="s">
        <v>60</v>
      </c>
      <c r="C41" s="265"/>
      <c r="D41" s="265"/>
      <c r="E41" s="265"/>
      <c r="F41" s="265"/>
      <c r="G41" s="265"/>
      <c r="H41" s="265"/>
      <c r="I41" s="239"/>
      <c r="J41" s="241"/>
      <c r="K41" s="239"/>
      <c r="L41" s="241"/>
      <c r="M41" s="239"/>
      <c r="N41" s="241"/>
      <c r="O41" s="239"/>
      <c r="P41" s="241"/>
      <c r="Q41" s="24"/>
      <c r="R41" s="120"/>
      <c r="S41" s="239"/>
      <c r="T41" s="241"/>
    </row>
    <row r="42" spans="2:20" s="23" customFormat="1" ht="15" customHeight="1" thickBot="1">
      <c r="B42" s="266" t="s">
        <v>113</v>
      </c>
      <c r="C42" s="267"/>
      <c r="D42" s="267"/>
      <c r="E42" s="267"/>
      <c r="F42" s="267"/>
      <c r="G42" s="267"/>
      <c r="H42" s="268"/>
      <c r="I42" s="239"/>
      <c r="J42" s="241"/>
      <c r="K42" s="245"/>
      <c r="L42" s="246"/>
      <c r="M42" s="245" t="s">
        <v>42</v>
      </c>
      <c r="N42" s="247"/>
      <c r="O42" s="247"/>
      <c r="P42" s="246"/>
      <c r="Q42" s="24"/>
      <c r="R42" s="239"/>
      <c r="S42" s="240"/>
      <c r="T42" s="241"/>
    </row>
    <row r="43" spans="2:20" s="23" customFormat="1" ht="12.75" customHeight="1" thickBot="1">
      <c r="B43" s="266" t="s">
        <v>114</v>
      </c>
      <c r="C43" s="267"/>
      <c r="D43" s="267"/>
      <c r="E43" s="267"/>
      <c r="F43" s="267"/>
      <c r="G43" s="267"/>
      <c r="H43" s="268"/>
      <c r="I43" s="239"/>
      <c r="J43" s="241"/>
      <c r="K43" s="245" t="s">
        <v>42</v>
      </c>
      <c r="L43" s="246"/>
      <c r="M43" s="245"/>
      <c r="N43" s="247"/>
      <c r="O43" s="247"/>
      <c r="P43" s="246"/>
      <c r="Q43" s="24"/>
      <c r="R43" s="239"/>
      <c r="S43" s="240"/>
      <c r="T43" s="241"/>
    </row>
    <row r="44" spans="2:20" s="23" customFormat="1" ht="12.75" hidden="1" customHeight="1" thickBot="1">
      <c r="B44" s="26"/>
      <c r="C44" s="27"/>
      <c r="D44" s="27"/>
      <c r="E44" s="27"/>
      <c r="F44" s="27"/>
      <c r="G44" s="27"/>
      <c r="H44" s="28"/>
      <c r="I44" s="239">
        <f>COUNTIF(I36:J43,"x")</f>
        <v>0</v>
      </c>
      <c r="J44" s="241"/>
      <c r="K44" s="239">
        <f>COUNTIF(K36:L43,"x")</f>
        <v>2</v>
      </c>
      <c r="L44" s="241"/>
      <c r="M44" s="245">
        <f>COUNTIF(M36:N43,"x")</f>
        <v>4</v>
      </c>
      <c r="N44" s="247"/>
      <c r="O44" s="247">
        <f>COUNTIF(O36:P43,"x")</f>
        <v>0</v>
      </c>
      <c r="P44" s="246"/>
      <c r="Q44" s="239">
        <f>COUNTIF(Q36:R43,"x")</f>
        <v>0</v>
      </c>
      <c r="R44" s="241"/>
      <c r="S44" s="239"/>
      <c r="T44" s="240"/>
    </row>
    <row r="45" spans="2:20" s="23" customFormat="1" ht="12.75" customHeight="1" thickBot="1">
      <c r="B45" s="223" t="s">
        <v>36</v>
      </c>
      <c r="C45" s="224"/>
      <c r="D45" s="224"/>
      <c r="E45" s="224"/>
      <c r="F45" s="224"/>
      <c r="G45" s="224"/>
      <c r="H45" s="225"/>
      <c r="I45" s="235" t="s">
        <v>30</v>
      </c>
      <c r="J45" s="236"/>
      <c r="K45" s="256" t="s">
        <v>31</v>
      </c>
      <c r="L45" s="257"/>
      <c r="M45" s="235" t="s">
        <v>32</v>
      </c>
      <c r="N45" s="236"/>
      <c r="O45" s="235"/>
      <c r="P45" s="236"/>
      <c r="Q45" s="129" t="s">
        <v>33</v>
      </c>
      <c r="R45" s="258" t="s">
        <v>34</v>
      </c>
      <c r="S45" s="259"/>
      <c r="T45" s="260"/>
    </row>
    <row r="46" spans="2:20" s="23" customFormat="1" ht="22.5" customHeight="1" thickBot="1">
      <c r="B46" s="264" t="s">
        <v>62</v>
      </c>
      <c r="C46" s="265"/>
      <c r="D46" s="265"/>
      <c r="E46" s="265"/>
      <c r="F46" s="265"/>
      <c r="G46" s="265"/>
      <c r="H46" s="265"/>
      <c r="I46" s="129"/>
      <c r="J46" s="130"/>
      <c r="K46" s="131"/>
      <c r="L46" s="132"/>
      <c r="M46" s="129"/>
      <c r="N46" s="39"/>
      <c r="O46" s="39"/>
      <c r="P46" s="130"/>
      <c r="Q46" s="41"/>
      <c r="R46" s="133"/>
      <c r="S46" s="135"/>
      <c r="T46" s="134"/>
    </row>
    <row r="47" spans="2:20" s="23" customFormat="1" ht="15" customHeight="1" thickBot="1">
      <c r="B47" s="242" t="s">
        <v>115</v>
      </c>
      <c r="C47" s="243"/>
      <c r="D47" s="243"/>
      <c r="E47" s="243"/>
      <c r="F47" s="243"/>
      <c r="G47" s="243"/>
      <c r="H47" s="244"/>
      <c r="I47" s="269"/>
      <c r="J47" s="270"/>
      <c r="K47" s="245"/>
      <c r="L47" s="246"/>
      <c r="M47" s="245" t="s">
        <v>42</v>
      </c>
      <c r="N47" s="247"/>
      <c r="O47" s="247"/>
      <c r="P47" s="246"/>
      <c r="Q47" s="24"/>
      <c r="R47" s="239"/>
      <c r="S47" s="240"/>
      <c r="T47" s="241"/>
    </row>
    <row r="48" spans="2:20" s="23" customFormat="1" ht="29.1" customHeight="1" thickBot="1">
      <c r="B48" s="264" t="s">
        <v>63</v>
      </c>
      <c r="C48" s="265"/>
      <c r="D48" s="265"/>
      <c r="E48" s="265"/>
      <c r="F48" s="265"/>
      <c r="G48" s="265"/>
      <c r="H48" s="265"/>
      <c r="I48" s="239"/>
      <c r="J48" s="241"/>
      <c r="K48" s="239"/>
      <c r="L48" s="241"/>
      <c r="M48" s="239"/>
      <c r="N48" s="241"/>
      <c r="O48" s="239"/>
      <c r="P48" s="241"/>
      <c r="Q48" s="24"/>
      <c r="R48" s="120"/>
      <c r="S48" s="239"/>
      <c r="T48" s="241"/>
    </row>
    <row r="49" spans="2:20" s="23" customFormat="1" ht="32.25" customHeight="1" thickBot="1">
      <c r="B49" s="242" t="s">
        <v>116</v>
      </c>
      <c r="C49" s="243"/>
      <c r="D49" s="243"/>
      <c r="E49" s="243"/>
      <c r="F49" s="243"/>
      <c r="G49" s="243"/>
      <c r="H49" s="244"/>
      <c r="I49" s="269"/>
      <c r="J49" s="270"/>
      <c r="K49" s="245" t="s">
        <v>42</v>
      </c>
      <c r="L49" s="246"/>
      <c r="M49" s="245"/>
      <c r="N49" s="247"/>
      <c r="O49" s="247"/>
      <c r="P49" s="246"/>
      <c r="Q49" s="24"/>
      <c r="R49" s="239"/>
      <c r="S49" s="240"/>
      <c r="T49" s="241"/>
    </row>
    <row r="50" spans="2:20" s="23" customFormat="1" ht="18.75" customHeight="1" thickBot="1">
      <c r="B50" s="266" t="s">
        <v>117</v>
      </c>
      <c r="C50" s="267"/>
      <c r="D50" s="267"/>
      <c r="E50" s="267"/>
      <c r="F50" s="267"/>
      <c r="G50" s="267"/>
      <c r="H50" s="268"/>
      <c r="I50" s="269"/>
      <c r="J50" s="270"/>
      <c r="K50" s="245"/>
      <c r="L50" s="246"/>
      <c r="M50" s="245"/>
      <c r="N50" s="247"/>
      <c r="O50" s="247"/>
      <c r="P50" s="246"/>
      <c r="Q50" s="24" t="s">
        <v>42</v>
      </c>
      <c r="R50" s="239"/>
      <c r="S50" s="240"/>
      <c r="T50" s="241"/>
    </row>
    <row r="51" spans="2:20" s="23" customFormat="1" ht="12" customHeight="1" thickBot="1">
      <c r="B51" s="26"/>
      <c r="C51" s="27"/>
      <c r="D51" s="27"/>
      <c r="E51" s="27"/>
      <c r="F51" s="27"/>
      <c r="G51" s="27"/>
      <c r="H51" s="28"/>
      <c r="I51" s="269">
        <f>COUNTIF(I47:J50,"x")</f>
        <v>0</v>
      </c>
      <c r="J51" s="270"/>
      <c r="K51" s="269">
        <f t="shared" ref="K51:P51" si="2">COUNTIF(K47:L50,"x")</f>
        <v>1</v>
      </c>
      <c r="L51" s="270">
        <f t="shared" si="2"/>
        <v>1</v>
      </c>
      <c r="M51" s="245">
        <f>COUNTIF(M47:N50,"x")</f>
        <v>1</v>
      </c>
      <c r="N51" s="247">
        <f t="shared" si="2"/>
        <v>0</v>
      </c>
      <c r="O51" s="247">
        <f t="shared" si="2"/>
        <v>0</v>
      </c>
      <c r="P51" s="246">
        <f t="shared" si="2"/>
        <v>1</v>
      </c>
      <c r="Q51" s="29">
        <f>COUNTIF(Q47:R50,"x")</f>
        <v>1</v>
      </c>
      <c r="R51" s="120"/>
      <c r="S51" s="239"/>
      <c r="T51" s="240"/>
    </row>
    <row r="52" spans="2:20" s="23" customFormat="1" ht="14.1" customHeight="1" thickBot="1">
      <c r="B52" s="232" t="s">
        <v>37</v>
      </c>
      <c r="C52" s="233"/>
      <c r="D52" s="233"/>
      <c r="E52" s="233"/>
      <c r="F52" s="233"/>
      <c r="G52" s="233"/>
      <c r="H52" s="234"/>
      <c r="I52" s="235" t="s">
        <v>30</v>
      </c>
      <c r="J52" s="236"/>
      <c r="K52" s="235" t="s">
        <v>31</v>
      </c>
      <c r="L52" s="236"/>
      <c r="M52" s="235" t="s">
        <v>32</v>
      </c>
      <c r="N52" s="236"/>
      <c r="O52" s="235"/>
      <c r="P52" s="236"/>
      <c r="Q52" s="129" t="s">
        <v>33</v>
      </c>
      <c r="R52" s="258" t="s">
        <v>34</v>
      </c>
      <c r="S52" s="259"/>
      <c r="T52" s="260"/>
    </row>
    <row r="53" spans="2:20" s="23" customFormat="1" ht="30.75" customHeight="1" thickBot="1">
      <c r="B53" s="264" t="s">
        <v>62</v>
      </c>
      <c r="C53" s="265"/>
      <c r="D53" s="265"/>
      <c r="E53" s="265"/>
      <c r="F53" s="265"/>
      <c r="G53" s="265"/>
      <c r="H53" s="265"/>
      <c r="I53" s="129"/>
      <c r="J53" s="130"/>
      <c r="K53" s="129"/>
      <c r="L53" s="130"/>
      <c r="M53" s="129"/>
      <c r="N53" s="39"/>
      <c r="O53" s="39"/>
      <c r="P53" s="130"/>
      <c r="Q53" s="41"/>
      <c r="R53" s="133"/>
      <c r="S53" s="135"/>
      <c r="T53" s="134"/>
    </row>
    <row r="54" spans="2:20" s="23" customFormat="1" ht="15.95" customHeight="1" thickBot="1">
      <c r="B54" s="242" t="s">
        <v>50</v>
      </c>
      <c r="C54" s="243"/>
      <c r="D54" s="243"/>
      <c r="E54" s="243"/>
      <c r="F54" s="243"/>
      <c r="G54" s="243"/>
      <c r="H54" s="244"/>
      <c r="I54" s="239" t="s">
        <v>42</v>
      </c>
      <c r="J54" s="241"/>
      <c r="K54" s="245"/>
      <c r="L54" s="246"/>
      <c r="M54" s="245"/>
      <c r="N54" s="247"/>
      <c r="O54" s="247"/>
      <c r="P54" s="246"/>
      <c r="Q54" s="24"/>
      <c r="R54" s="239"/>
      <c r="S54" s="240"/>
      <c r="T54" s="241"/>
    </row>
    <row r="55" spans="2:20" s="23" customFormat="1" ht="26.1" customHeight="1" thickBot="1">
      <c r="B55" s="264" t="s">
        <v>56</v>
      </c>
      <c r="C55" s="265"/>
      <c r="D55" s="265"/>
      <c r="E55" s="265"/>
      <c r="F55" s="265"/>
      <c r="G55" s="265"/>
      <c r="H55" s="265"/>
      <c r="I55" s="239"/>
      <c r="J55" s="241"/>
      <c r="K55" s="239"/>
      <c r="L55" s="241"/>
      <c r="M55" s="239"/>
      <c r="N55" s="241"/>
      <c r="O55" s="239"/>
      <c r="P55" s="241"/>
      <c r="Q55" s="24"/>
      <c r="R55" s="120"/>
      <c r="S55" s="239"/>
      <c r="T55" s="241"/>
    </row>
    <row r="56" spans="2:20" s="23" customFormat="1" ht="15.95" customHeight="1" thickBot="1">
      <c r="B56" s="242" t="s">
        <v>51</v>
      </c>
      <c r="C56" s="243"/>
      <c r="D56" s="243"/>
      <c r="E56" s="243"/>
      <c r="F56" s="243"/>
      <c r="G56" s="243"/>
      <c r="H56" s="244"/>
      <c r="I56" s="239" t="s">
        <v>42</v>
      </c>
      <c r="J56" s="241"/>
      <c r="K56" s="245"/>
      <c r="L56" s="246"/>
      <c r="M56" s="245"/>
      <c r="N56" s="247"/>
      <c r="O56" s="247"/>
      <c r="P56" s="246"/>
      <c r="Q56" s="24"/>
      <c r="R56" s="239"/>
      <c r="S56" s="240"/>
      <c r="T56" s="241"/>
    </row>
    <row r="57" spans="2:20" s="23" customFormat="1" ht="14.1" customHeight="1" thickBot="1">
      <c r="B57" s="271" t="s">
        <v>49</v>
      </c>
      <c r="C57" s="272"/>
      <c r="D57" s="272"/>
      <c r="E57" s="272"/>
      <c r="F57" s="272"/>
      <c r="G57" s="272"/>
      <c r="H57" s="273"/>
      <c r="I57" s="239" t="s">
        <v>43</v>
      </c>
      <c r="J57" s="241"/>
      <c r="K57" s="245" t="s">
        <v>42</v>
      </c>
      <c r="L57" s="246"/>
      <c r="M57" s="245"/>
      <c r="N57" s="247"/>
      <c r="O57" s="247"/>
      <c r="P57" s="246"/>
      <c r="Q57" s="24"/>
      <c r="R57" s="239"/>
      <c r="S57" s="240"/>
      <c r="T57" s="241"/>
    </row>
    <row r="58" spans="2:20" s="23" customFormat="1" ht="23.1" customHeight="1" thickBot="1">
      <c r="B58" s="264" t="s">
        <v>57</v>
      </c>
      <c r="C58" s="265"/>
      <c r="D58" s="265"/>
      <c r="E58" s="265"/>
      <c r="F58" s="265"/>
      <c r="G58" s="265"/>
      <c r="H58" s="265"/>
      <c r="I58" s="239"/>
      <c r="J58" s="241"/>
      <c r="K58" s="239"/>
      <c r="L58" s="241"/>
      <c r="M58" s="239"/>
      <c r="N58" s="241"/>
      <c r="O58" s="239"/>
      <c r="P58" s="241"/>
      <c r="Q58" s="24"/>
      <c r="R58" s="120"/>
      <c r="S58" s="239"/>
      <c r="T58" s="241"/>
    </row>
    <row r="59" spans="2:20" s="23" customFormat="1" ht="15.95" customHeight="1" thickBot="1">
      <c r="B59" s="274" t="s">
        <v>46</v>
      </c>
      <c r="C59" s="275"/>
      <c r="D59" s="275"/>
      <c r="E59" s="275"/>
      <c r="F59" s="275"/>
      <c r="G59" s="275"/>
      <c r="H59" s="276"/>
      <c r="I59" s="277" t="s">
        <v>42</v>
      </c>
      <c r="J59" s="278"/>
      <c r="K59" s="279"/>
      <c r="L59" s="280"/>
      <c r="M59" s="281"/>
      <c r="N59" s="282"/>
      <c r="O59" s="282"/>
      <c r="P59" s="283"/>
      <c r="Q59" s="24" t="s">
        <v>42</v>
      </c>
      <c r="R59" s="284"/>
      <c r="S59" s="285"/>
      <c r="T59" s="286"/>
    </row>
    <row r="60" spans="2:20" s="23" customFormat="1" ht="12" customHeight="1" thickBot="1">
      <c r="B60" s="21"/>
      <c r="C60" s="22"/>
      <c r="D60" s="22"/>
      <c r="E60" s="22"/>
      <c r="F60" s="22"/>
      <c r="G60" s="22"/>
      <c r="H60" s="22"/>
      <c r="I60" s="287">
        <f>COUNTIF(I54:J59,"x")</f>
        <v>4</v>
      </c>
      <c r="J60" s="287"/>
      <c r="K60" s="288">
        <f>COUNTIF(K54:L59,"x")</f>
        <v>1</v>
      </c>
      <c r="L60" s="288"/>
      <c r="M60" s="247">
        <f>COUNTIF(M54:N59,"x")</f>
        <v>0</v>
      </c>
      <c r="N60" s="247"/>
      <c r="O60" s="247"/>
      <c r="P60" s="247"/>
      <c r="Q60" s="30">
        <f>COUNTIF(Q54:R59,"x")</f>
        <v>1</v>
      </c>
      <c r="R60" s="137"/>
      <c r="S60" s="137"/>
      <c r="T60" s="138"/>
    </row>
    <row r="61" spans="2:20" s="23" customFormat="1" ht="15" customHeight="1" thickBot="1">
      <c r="B61" s="291" t="s">
        <v>16</v>
      </c>
      <c r="C61" s="292"/>
      <c r="D61" s="292"/>
      <c r="E61" s="292"/>
      <c r="F61" s="292"/>
      <c r="G61" s="292"/>
      <c r="H61" s="292"/>
      <c r="I61" s="293">
        <f>I33+I44+I51+I60</f>
        <v>6</v>
      </c>
      <c r="J61" s="293"/>
      <c r="K61" s="293">
        <f>K33+K44+K51+K60</f>
        <v>4</v>
      </c>
      <c r="L61" s="293"/>
      <c r="M61" s="293">
        <f>M33+M44+M51+M60</f>
        <v>6</v>
      </c>
      <c r="N61" s="293"/>
      <c r="O61" s="293">
        <f>O33+O44+O51+O60</f>
        <v>0</v>
      </c>
      <c r="P61" s="293"/>
      <c r="Q61" s="293">
        <f>Q33+Q44+Q51+Q60</f>
        <v>2</v>
      </c>
      <c r="R61" s="293"/>
      <c r="S61" s="293"/>
      <c r="T61" s="294"/>
    </row>
    <row r="62" spans="2:20" s="23" customFormat="1" ht="15.95" customHeight="1" thickBot="1">
      <c r="B62" s="232" t="str">
        <f>B28</f>
        <v>CRITERIOS</v>
      </c>
      <c r="C62" s="233"/>
      <c r="D62" s="233"/>
      <c r="E62" s="233"/>
      <c r="F62" s="233"/>
      <c r="G62" s="233"/>
      <c r="H62" s="234"/>
      <c r="I62" s="235" t="s">
        <v>30</v>
      </c>
      <c r="J62" s="236"/>
      <c r="K62" s="235" t="s">
        <v>31</v>
      </c>
      <c r="L62" s="236"/>
      <c r="M62" s="235" t="s">
        <v>32</v>
      </c>
      <c r="N62" s="236"/>
      <c r="O62" s="235"/>
      <c r="P62" s="236"/>
      <c r="Q62" s="129" t="s">
        <v>33</v>
      </c>
      <c r="R62" s="133" t="s">
        <v>34</v>
      </c>
      <c r="S62" s="258" t="s">
        <v>34</v>
      </c>
      <c r="T62" s="260"/>
    </row>
    <row r="63" spans="2:20" s="23" customFormat="1" ht="17.100000000000001" customHeight="1" thickBot="1">
      <c r="B63" s="289" t="s">
        <v>17</v>
      </c>
      <c r="C63" s="290"/>
      <c r="D63" s="290"/>
      <c r="E63" s="290"/>
      <c r="F63" s="290"/>
      <c r="G63" s="290"/>
      <c r="H63" s="290"/>
      <c r="I63" s="100">
        <f>(I61*100)/15</f>
        <v>40</v>
      </c>
      <c r="J63" s="100"/>
      <c r="K63" s="100">
        <f>(K61*100)/15</f>
        <v>26.666666666666668</v>
      </c>
      <c r="L63" s="100"/>
      <c r="M63" s="101">
        <f t="shared" ref="M63" si="3">(M61*100)/15</f>
        <v>40</v>
      </c>
      <c r="N63" s="102"/>
      <c r="O63" s="102">
        <f t="shared" ref="O63" si="4">(O61*100)/15</f>
        <v>0</v>
      </c>
      <c r="P63" s="103"/>
      <c r="Q63" s="104">
        <f>(Q61*100)/15</f>
        <v>13.333333333333334</v>
      </c>
      <c r="R63" s="100"/>
      <c r="S63" s="100">
        <f>I63+K63+M63</f>
        <v>106.66666666666667</v>
      </c>
      <c r="T63" s="105"/>
    </row>
  </sheetData>
  <mergeCells count="235">
    <mergeCell ref="B63:H63"/>
    <mergeCell ref="B62:H62"/>
    <mergeCell ref="I62:J62"/>
    <mergeCell ref="K62:L62"/>
    <mergeCell ref="M62:N62"/>
    <mergeCell ref="O62:P62"/>
    <mergeCell ref="S62:T62"/>
    <mergeCell ref="B61:H61"/>
    <mergeCell ref="I61:J61"/>
    <mergeCell ref="K61:L61"/>
    <mergeCell ref="M61:P61"/>
    <mergeCell ref="Q61:R61"/>
    <mergeCell ref="S61:T61"/>
    <mergeCell ref="B59:H59"/>
    <mergeCell ref="I59:J59"/>
    <mergeCell ref="K59:L59"/>
    <mergeCell ref="M59:P59"/>
    <mergeCell ref="R59:T59"/>
    <mergeCell ref="I60:J60"/>
    <mergeCell ref="K60:L60"/>
    <mergeCell ref="M60:P60"/>
    <mergeCell ref="B58:H58"/>
    <mergeCell ref="I58:J58"/>
    <mergeCell ref="K58:L58"/>
    <mergeCell ref="M58:N58"/>
    <mergeCell ref="O58:P58"/>
    <mergeCell ref="S58:T58"/>
    <mergeCell ref="B56:H56"/>
    <mergeCell ref="I56:J56"/>
    <mergeCell ref="K56:L56"/>
    <mergeCell ref="M56:P56"/>
    <mergeCell ref="R56:T56"/>
    <mergeCell ref="B57:H57"/>
    <mergeCell ref="I57:J57"/>
    <mergeCell ref="K57:L57"/>
    <mergeCell ref="M57:P57"/>
    <mergeCell ref="R57:T57"/>
    <mergeCell ref="B55:H55"/>
    <mergeCell ref="I55:J55"/>
    <mergeCell ref="K55:L55"/>
    <mergeCell ref="M55:N55"/>
    <mergeCell ref="O55:P55"/>
    <mergeCell ref="S55:T55"/>
    <mergeCell ref="B53:H53"/>
    <mergeCell ref="B54:H54"/>
    <mergeCell ref="I54:J54"/>
    <mergeCell ref="K54:L54"/>
    <mergeCell ref="M54:P54"/>
    <mergeCell ref="R54:T54"/>
    <mergeCell ref="I51:J51"/>
    <mergeCell ref="K51:L51"/>
    <mergeCell ref="M51:P51"/>
    <mergeCell ref="S51:T51"/>
    <mergeCell ref="B52:H52"/>
    <mergeCell ref="I52:J52"/>
    <mergeCell ref="K52:L52"/>
    <mergeCell ref="M52:N52"/>
    <mergeCell ref="O52:P52"/>
    <mergeCell ref="R52:T52"/>
    <mergeCell ref="B49:H49"/>
    <mergeCell ref="I49:J49"/>
    <mergeCell ref="K49:L49"/>
    <mergeCell ref="M49:P49"/>
    <mergeCell ref="R49:T49"/>
    <mergeCell ref="B50:H50"/>
    <mergeCell ref="I50:J50"/>
    <mergeCell ref="K50:L50"/>
    <mergeCell ref="M50:P50"/>
    <mergeCell ref="R50:T50"/>
    <mergeCell ref="B48:H48"/>
    <mergeCell ref="I48:J48"/>
    <mergeCell ref="K48:L48"/>
    <mergeCell ref="M48:N48"/>
    <mergeCell ref="O48:P48"/>
    <mergeCell ref="S48:T48"/>
    <mergeCell ref="B46:H46"/>
    <mergeCell ref="B47:H47"/>
    <mergeCell ref="I47:J47"/>
    <mergeCell ref="K47:L47"/>
    <mergeCell ref="M47:P47"/>
    <mergeCell ref="R47:T47"/>
    <mergeCell ref="B45:H45"/>
    <mergeCell ref="I45:J45"/>
    <mergeCell ref="K45:L45"/>
    <mergeCell ref="M45:N45"/>
    <mergeCell ref="O45:P45"/>
    <mergeCell ref="R45:T45"/>
    <mergeCell ref="B43:H43"/>
    <mergeCell ref="I43:J43"/>
    <mergeCell ref="K43:L43"/>
    <mergeCell ref="M43:P43"/>
    <mergeCell ref="R43:T43"/>
    <mergeCell ref="I44:J44"/>
    <mergeCell ref="K44:L44"/>
    <mergeCell ref="M44:P44"/>
    <mergeCell ref="Q44:R44"/>
    <mergeCell ref="S44:T44"/>
    <mergeCell ref="S41:T41"/>
    <mergeCell ref="B42:H42"/>
    <mergeCell ref="I42:J42"/>
    <mergeCell ref="K42:L42"/>
    <mergeCell ref="M42:P42"/>
    <mergeCell ref="R42:T42"/>
    <mergeCell ref="B40:H40"/>
    <mergeCell ref="I40:J40"/>
    <mergeCell ref="K40:L40"/>
    <mergeCell ref="M40:P40"/>
    <mergeCell ref="R40:T40"/>
    <mergeCell ref="B41:H41"/>
    <mergeCell ref="I41:J41"/>
    <mergeCell ref="K41:L41"/>
    <mergeCell ref="M41:N41"/>
    <mergeCell ref="O41:P41"/>
    <mergeCell ref="S38:T38"/>
    <mergeCell ref="B39:H39"/>
    <mergeCell ref="I39:J39"/>
    <mergeCell ref="K39:L39"/>
    <mergeCell ref="M39:P39"/>
    <mergeCell ref="R39:T39"/>
    <mergeCell ref="B37:H37"/>
    <mergeCell ref="I37:J37"/>
    <mergeCell ref="K37:L37"/>
    <mergeCell ref="M37:P37"/>
    <mergeCell ref="R37:T37"/>
    <mergeCell ref="B38:H38"/>
    <mergeCell ref="I38:J38"/>
    <mergeCell ref="K38:L38"/>
    <mergeCell ref="M38:N38"/>
    <mergeCell ref="O38:P38"/>
    <mergeCell ref="B35:H35"/>
    <mergeCell ref="B36:H36"/>
    <mergeCell ref="I36:J36"/>
    <mergeCell ref="K36:L36"/>
    <mergeCell ref="M36:P36"/>
    <mergeCell ref="R36:T36"/>
    <mergeCell ref="I33:J33"/>
    <mergeCell ref="K33:L33"/>
    <mergeCell ref="M33:P33"/>
    <mergeCell ref="Q33:R33"/>
    <mergeCell ref="B34:H34"/>
    <mergeCell ref="I34:J34"/>
    <mergeCell ref="K34:L34"/>
    <mergeCell ref="M34:N34"/>
    <mergeCell ref="O34:P34"/>
    <mergeCell ref="R34:T34"/>
    <mergeCell ref="R31:T31"/>
    <mergeCell ref="B32:H32"/>
    <mergeCell ref="I32:J32"/>
    <mergeCell ref="K32:L32"/>
    <mergeCell ref="M32:P32"/>
    <mergeCell ref="R32:T32"/>
    <mergeCell ref="M29:P29"/>
    <mergeCell ref="B30:H30"/>
    <mergeCell ref="B31:H31"/>
    <mergeCell ref="I31:J31"/>
    <mergeCell ref="K31:L31"/>
    <mergeCell ref="M31:P31"/>
    <mergeCell ref="K25:M25"/>
    <mergeCell ref="P25:T25"/>
    <mergeCell ref="B26:T26"/>
    <mergeCell ref="B27:T27"/>
    <mergeCell ref="B28:H28"/>
    <mergeCell ref="I28:Q28"/>
    <mergeCell ref="R28:T29"/>
    <mergeCell ref="B29:H29"/>
    <mergeCell ref="I29:J29"/>
    <mergeCell ref="K29:L29"/>
    <mergeCell ref="B22:L22"/>
    <mergeCell ref="B23:L23"/>
    <mergeCell ref="M23:P23"/>
    <mergeCell ref="Q23:T23"/>
    <mergeCell ref="B24:L24"/>
    <mergeCell ref="M24:P24"/>
    <mergeCell ref="Q24:T24"/>
    <mergeCell ref="B20:L20"/>
    <mergeCell ref="M20:P20"/>
    <mergeCell ref="Q20:T20"/>
    <mergeCell ref="B21:L21"/>
    <mergeCell ref="M21:P21"/>
    <mergeCell ref="Q21:T21"/>
    <mergeCell ref="B18:L18"/>
    <mergeCell ref="M18:P18"/>
    <mergeCell ref="Q18:T18"/>
    <mergeCell ref="B19:L19"/>
    <mergeCell ref="M19:P19"/>
    <mergeCell ref="Q19:T19"/>
    <mergeCell ref="B15:L15"/>
    <mergeCell ref="M15:P15"/>
    <mergeCell ref="Q15:T15"/>
    <mergeCell ref="B16:L16"/>
    <mergeCell ref="B17:L17"/>
    <mergeCell ref="M17:P17"/>
    <mergeCell ref="Q17:T17"/>
    <mergeCell ref="B14:L14"/>
    <mergeCell ref="M14:P14"/>
    <mergeCell ref="Q14:T14"/>
    <mergeCell ref="B9:T9"/>
    <mergeCell ref="B10:T10"/>
    <mergeCell ref="B11:L11"/>
    <mergeCell ref="M11:P12"/>
    <mergeCell ref="Q11:T11"/>
    <mergeCell ref="B12:L12"/>
    <mergeCell ref="Q12:T12"/>
    <mergeCell ref="C8:D8"/>
    <mergeCell ref="F8:G8"/>
    <mergeCell ref="H8:I8"/>
    <mergeCell ref="J8:N8"/>
    <mergeCell ref="P8:R8"/>
    <mergeCell ref="S8:T8"/>
    <mergeCell ref="B13:L13"/>
    <mergeCell ref="M13:P13"/>
    <mergeCell ref="Q13:T13"/>
    <mergeCell ref="B6:B7"/>
    <mergeCell ref="C6:G7"/>
    <mergeCell ref="H6:I7"/>
    <mergeCell ref="J6:K6"/>
    <mergeCell ref="L6:N6"/>
    <mergeCell ref="P6:R7"/>
    <mergeCell ref="S6:T7"/>
    <mergeCell ref="J7:K7"/>
    <mergeCell ref="L7:N7"/>
    <mergeCell ref="B1:S1"/>
    <mergeCell ref="B2:T2"/>
    <mergeCell ref="C3:G3"/>
    <mergeCell ref="H3:I3"/>
    <mergeCell ref="J3:T3"/>
    <mergeCell ref="B4:B5"/>
    <mergeCell ref="D4:E4"/>
    <mergeCell ref="F4:G4"/>
    <mergeCell ref="H4:I5"/>
    <mergeCell ref="J4:N5"/>
    <mergeCell ref="P4:R5"/>
    <mergeCell ref="S4:T5"/>
    <mergeCell ref="D5:E5"/>
    <mergeCell ref="F5:G5"/>
  </mergeCells>
  <printOptions horizontalCentered="1"/>
  <pageMargins left="0.19685039370078741" right="0.19685039370078741" top="0.75000000000000011" bottom="0.19685039370078741" header="0.31" footer="0.31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2994"/>
  <sheetViews>
    <sheetView topLeftCell="C1" zoomScale="106" zoomScaleNormal="106" workbookViewId="0">
      <selection activeCell="AC6" sqref="AC6"/>
    </sheetView>
  </sheetViews>
  <sheetFormatPr baseColWidth="10" defaultRowHeight="15"/>
  <cols>
    <col min="2" max="2" width="53.42578125" style="98" customWidth="1"/>
    <col min="3" max="22" width="5.28515625" customWidth="1"/>
    <col min="23" max="25" width="6.7109375" style="115" customWidth="1"/>
  </cols>
  <sheetData>
    <row r="1" spans="2:29">
      <c r="C1" t="s">
        <v>136</v>
      </c>
      <c r="W1"/>
      <c r="X1"/>
      <c r="Y1"/>
    </row>
    <row r="2" spans="2:29">
      <c r="C2" t="s">
        <v>137</v>
      </c>
      <c r="W2"/>
      <c r="X2"/>
      <c r="Y2"/>
      <c r="Z2" s="295" t="s">
        <v>159</v>
      </c>
      <c r="AA2" s="295"/>
      <c r="AB2">
        <f>W6+X6+Y6</f>
        <v>20</v>
      </c>
    </row>
    <row r="3" spans="2:29">
      <c r="C3" t="s">
        <v>138</v>
      </c>
      <c r="W3"/>
      <c r="X3"/>
      <c r="Y3"/>
    </row>
    <row r="4" spans="2:29">
      <c r="B4" s="296" t="s">
        <v>134</v>
      </c>
      <c r="C4" s="153" t="s">
        <v>156</v>
      </c>
      <c r="D4" s="153" t="s">
        <v>157</v>
      </c>
      <c r="E4" s="153" t="s">
        <v>139</v>
      </c>
      <c r="F4" s="153" t="s">
        <v>140</v>
      </c>
      <c r="G4" s="153" t="s">
        <v>141</v>
      </c>
      <c r="H4" s="153" t="s">
        <v>142</v>
      </c>
      <c r="I4" s="153" t="s">
        <v>143</v>
      </c>
      <c r="J4" s="153" t="s">
        <v>144</v>
      </c>
      <c r="K4" s="153" t="s">
        <v>145</v>
      </c>
      <c r="L4" s="153" t="s">
        <v>146</v>
      </c>
      <c r="M4" s="153" t="s">
        <v>147</v>
      </c>
      <c r="N4" s="153" t="s">
        <v>148</v>
      </c>
      <c r="O4" s="153" t="s">
        <v>149</v>
      </c>
      <c r="P4" s="153" t="s">
        <v>150</v>
      </c>
      <c r="Q4" s="153" t="s">
        <v>151</v>
      </c>
      <c r="R4" s="153" t="s">
        <v>152</v>
      </c>
      <c r="S4" s="153" t="s">
        <v>153</v>
      </c>
      <c r="T4" s="153" t="s">
        <v>154</v>
      </c>
      <c r="U4" s="153" t="s">
        <v>155</v>
      </c>
      <c r="V4" s="153" t="s">
        <v>158</v>
      </c>
      <c r="W4" s="297" t="s">
        <v>16</v>
      </c>
      <c r="X4" s="298"/>
      <c r="Y4" s="299"/>
      <c r="Z4" s="300" t="s">
        <v>16</v>
      </c>
      <c r="AA4" s="301"/>
      <c r="AB4" s="302"/>
    </row>
    <row r="5" spans="2:29">
      <c r="B5" s="296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 t="s">
        <v>124</v>
      </c>
      <c r="X5" s="119" t="s">
        <v>125</v>
      </c>
      <c r="Y5" s="119" t="s">
        <v>126</v>
      </c>
      <c r="Z5" s="118" t="s">
        <v>124</v>
      </c>
      <c r="AA5" s="118" t="s">
        <v>125</v>
      </c>
      <c r="AB5" s="118" t="s">
        <v>126</v>
      </c>
    </row>
    <row r="6" spans="2:29" ht="39.75" customHeight="1">
      <c r="B6" s="110" t="str">
        <f>'FICHA DO1'!B30:H30</f>
        <v>1.  RELACIÓN MOTIVACIÓN-OBJETIVO DE LA CLASE (Desarrolla estrategias a partir de las recomendaciones producto del acompañamiento)</v>
      </c>
      <c r="C6" s="111">
        <v>3</v>
      </c>
      <c r="D6" s="111">
        <v>2</v>
      </c>
      <c r="E6" s="111">
        <v>1</v>
      </c>
      <c r="F6" s="112">
        <v>1</v>
      </c>
      <c r="G6" s="112">
        <v>2</v>
      </c>
      <c r="H6" s="112">
        <v>3</v>
      </c>
      <c r="I6" s="113">
        <v>3</v>
      </c>
      <c r="J6" s="113">
        <v>2</v>
      </c>
      <c r="K6" s="113">
        <v>1</v>
      </c>
      <c r="L6" s="114">
        <v>1</v>
      </c>
      <c r="M6" s="114">
        <v>1</v>
      </c>
      <c r="N6" s="114">
        <v>1</v>
      </c>
      <c r="O6" s="112">
        <v>3</v>
      </c>
      <c r="P6" s="112">
        <v>1</v>
      </c>
      <c r="Q6" s="112">
        <v>1</v>
      </c>
      <c r="R6" s="111">
        <v>1</v>
      </c>
      <c r="S6" s="111">
        <v>2</v>
      </c>
      <c r="T6" s="111">
        <v>1</v>
      </c>
      <c r="U6" s="112">
        <v>1</v>
      </c>
      <c r="V6" s="112">
        <v>1</v>
      </c>
      <c r="W6" s="112">
        <f>COUNTIF(C6:V6,"3")</f>
        <v>4</v>
      </c>
      <c r="X6" s="112">
        <f>COUNTIF(C6:V6,"2")</f>
        <v>4</v>
      </c>
      <c r="Y6" s="112">
        <f>COUNTIF(C6:V6,"1")</f>
        <v>12</v>
      </c>
      <c r="Z6" s="152">
        <f>W6/10</f>
        <v>0.4</v>
      </c>
      <c r="AA6" s="152">
        <f t="shared" ref="AA6:AB20" si="0">X6/10</f>
        <v>0.4</v>
      </c>
      <c r="AB6" s="152">
        <f t="shared" si="0"/>
        <v>1.2</v>
      </c>
      <c r="AC6">
        <f>W6/AB$2</f>
        <v>0.2</v>
      </c>
    </row>
    <row r="7" spans="2:29" ht="36.75">
      <c r="B7" s="110" t="str">
        <f>'FICHA DO1'!B31:H31</f>
        <v>2. EXPLORACIÓN DE LOS CONOCIMIENTOS PREVIOS O PRERREQUISITOS (EXPLORACIÓN E INDAGACIÓN DE CONOCIMIENTOS PREVIOS) (Desarrolla la DCD contextualizada y tomada de la PCA)</v>
      </c>
      <c r="C7" s="111">
        <v>3</v>
      </c>
      <c r="D7" s="111"/>
      <c r="E7" s="111"/>
      <c r="F7" s="112"/>
      <c r="G7" s="112">
        <v>2</v>
      </c>
      <c r="H7" s="112"/>
      <c r="I7" s="113">
        <v>3</v>
      </c>
      <c r="J7" s="113"/>
      <c r="K7" s="113"/>
      <c r="L7" s="114">
        <v>3</v>
      </c>
      <c r="M7" s="114"/>
      <c r="N7" s="114"/>
      <c r="O7" s="112"/>
      <c r="P7" s="112">
        <v>2</v>
      </c>
      <c r="Q7" s="112"/>
      <c r="R7" s="111"/>
      <c r="S7" s="111">
        <v>2</v>
      </c>
      <c r="T7" s="111"/>
      <c r="U7" s="112"/>
      <c r="V7" s="112"/>
      <c r="W7" s="112">
        <f t="shared" ref="W7:W20" si="1">COUNTIF(C7:V7,"3")</f>
        <v>3</v>
      </c>
      <c r="X7" s="112">
        <f t="shared" ref="X7:X20" si="2">COUNTIF(C7:V7,"2")</f>
        <v>3</v>
      </c>
      <c r="Y7" s="112">
        <f t="shared" ref="Y7:Y20" si="3">COUNTIF(C7:V7,"1")</f>
        <v>0</v>
      </c>
      <c r="Z7" s="152">
        <f t="shared" ref="Z7:Z20" si="4">W7/10</f>
        <v>0.3</v>
      </c>
      <c r="AA7" s="152">
        <f t="shared" si="0"/>
        <v>0.3</v>
      </c>
      <c r="AB7" s="152">
        <f t="shared" si="0"/>
        <v>0</v>
      </c>
    </row>
    <row r="8" spans="2:29">
      <c r="B8" s="110" t="str">
        <f>'FICHA DO1'!B35</f>
        <v>3. ESTIMULACIÓN DEL PENSAMIENTO CRÍTICO Y CREATIVO</v>
      </c>
      <c r="C8" s="111"/>
      <c r="D8" s="111">
        <v>2</v>
      </c>
      <c r="E8" s="111"/>
      <c r="F8" s="112">
        <v>3</v>
      </c>
      <c r="G8" s="112"/>
      <c r="H8" s="112"/>
      <c r="I8" s="113"/>
      <c r="J8" s="113">
        <v>2</v>
      </c>
      <c r="K8" s="113"/>
      <c r="L8" s="114"/>
      <c r="M8" s="114">
        <v>2</v>
      </c>
      <c r="N8" s="114"/>
      <c r="O8" s="112"/>
      <c r="P8" s="112">
        <v>2</v>
      </c>
      <c r="Q8" s="112"/>
      <c r="R8" s="111"/>
      <c r="S8" s="111">
        <v>2</v>
      </c>
      <c r="T8" s="111"/>
      <c r="U8" s="112"/>
      <c r="V8" s="112">
        <v>2</v>
      </c>
      <c r="W8" s="112">
        <f t="shared" si="1"/>
        <v>1</v>
      </c>
      <c r="X8" s="112">
        <f t="shared" si="2"/>
        <v>6</v>
      </c>
      <c r="Y8" s="112">
        <f t="shared" si="3"/>
        <v>0</v>
      </c>
      <c r="Z8" s="152">
        <f t="shared" si="4"/>
        <v>0.1</v>
      </c>
      <c r="AA8" s="152">
        <f t="shared" si="0"/>
        <v>0.6</v>
      </c>
      <c r="AB8" s="152">
        <f t="shared" si="0"/>
        <v>0</v>
      </c>
    </row>
    <row r="9" spans="2:29" ht="24.75">
      <c r="B9" s="110" t="str">
        <f>'FICHA DO1'!B36</f>
        <v>4. INTERACCCIÓN Y TRABAJO COLABORATIVO (ORGANIZACIÓN EN GRUPOS DE TRABAJO)</v>
      </c>
      <c r="C9" s="111">
        <v>3</v>
      </c>
      <c r="D9" s="111"/>
      <c r="E9" s="111"/>
      <c r="F9" s="112">
        <v>3</v>
      </c>
      <c r="G9" s="112"/>
      <c r="H9" s="112"/>
      <c r="I9" s="113"/>
      <c r="J9" s="113">
        <v>2</v>
      </c>
      <c r="K9" s="113"/>
      <c r="L9" s="114"/>
      <c r="M9" s="114"/>
      <c r="N9" s="114">
        <v>1</v>
      </c>
      <c r="O9" s="112">
        <v>3</v>
      </c>
      <c r="P9" s="112"/>
      <c r="Q9" s="112"/>
      <c r="R9" s="111">
        <v>3</v>
      </c>
      <c r="S9" s="111"/>
      <c r="T9" s="111"/>
      <c r="U9" s="112"/>
      <c r="V9" s="112">
        <v>2</v>
      </c>
      <c r="W9" s="112">
        <f t="shared" si="1"/>
        <v>4</v>
      </c>
      <c r="X9" s="112">
        <f t="shared" si="2"/>
        <v>2</v>
      </c>
      <c r="Y9" s="112">
        <f t="shared" si="3"/>
        <v>1</v>
      </c>
      <c r="Z9" s="152">
        <f t="shared" si="4"/>
        <v>0.4</v>
      </c>
      <c r="AA9" s="152">
        <f t="shared" si="0"/>
        <v>0.2</v>
      </c>
      <c r="AB9" s="152">
        <f t="shared" si="0"/>
        <v>0.1</v>
      </c>
    </row>
    <row r="10" spans="2:29">
      <c r="B10" s="110" t="str">
        <f>'FICHA DO1'!B38</f>
        <v xml:space="preserve">5.  DOMINIO DEL CONOCIMIENTO DISCIPLINAR </v>
      </c>
      <c r="C10" s="111">
        <v>3</v>
      </c>
      <c r="D10" s="111"/>
      <c r="E10" s="111"/>
      <c r="F10" s="112">
        <v>3</v>
      </c>
      <c r="G10" s="112"/>
      <c r="H10" s="112"/>
      <c r="I10" s="113">
        <v>3</v>
      </c>
      <c r="J10" s="113"/>
      <c r="K10" s="113"/>
      <c r="L10" s="114">
        <v>3</v>
      </c>
      <c r="M10" s="114"/>
      <c r="N10" s="114"/>
      <c r="O10" s="112">
        <v>3</v>
      </c>
      <c r="P10" s="112"/>
      <c r="Q10" s="112"/>
      <c r="R10" s="111">
        <v>3</v>
      </c>
      <c r="S10" s="111"/>
      <c r="T10" s="111"/>
      <c r="U10" s="112"/>
      <c r="V10" s="112">
        <v>2</v>
      </c>
      <c r="W10" s="112">
        <f t="shared" si="1"/>
        <v>6</v>
      </c>
      <c r="X10" s="112">
        <f t="shared" si="2"/>
        <v>1</v>
      </c>
      <c r="Y10" s="112">
        <f t="shared" si="3"/>
        <v>0</v>
      </c>
      <c r="Z10" s="152">
        <f t="shared" si="4"/>
        <v>0.6</v>
      </c>
      <c r="AA10" s="152">
        <f t="shared" si="0"/>
        <v>0.1</v>
      </c>
      <c r="AB10" s="152">
        <f t="shared" si="0"/>
        <v>0</v>
      </c>
    </row>
    <row r="11" spans="2:29" ht="24.75">
      <c r="B11" s="110" t="str">
        <f>'FICHA DO1'!B39</f>
        <v>6.  INTERDISCIPLINARIEDAD (VINCULACIÓN CON OTRAS ÁREAS DEL SABER)</v>
      </c>
      <c r="C11" s="111">
        <v>3</v>
      </c>
      <c r="D11" s="111"/>
      <c r="E11" s="111"/>
      <c r="F11" s="112"/>
      <c r="G11" s="112"/>
      <c r="H11" s="112">
        <v>1</v>
      </c>
      <c r="I11" s="113"/>
      <c r="J11" s="113"/>
      <c r="K11" s="113">
        <v>1</v>
      </c>
      <c r="L11" s="114"/>
      <c r="M11" s="114">
        <v>2</v>
      </c>
      <c r="N11" s="114"/>
      <c r="O11" s="112">
        <v>3</v>
      </c>
      <c r="P11" s="112"/>
      <c r="Q11" s="112"/>
      <c r="R11" s="111"/>
      <c r="S11" s="111"/>
      <c r="T11" s="111">
        <v>1</v>
      </c>
      <c r="U11" s="112"/>
      <c r="V11" s="112"/>
      <c r="W11" s="112">
        <f t="shared" si="1"/>
        <v>2</v>
      </c>
      <c r="X11" s="112">
        <f t="shared" si="2"/>
        <v>1</v>
      </c>
      <c r="Y11" s="112">
        <f t="shared" si="3"/>
        <v>3</v>
      </c>
      <c r="Z11" s="152">
        <f t="shared" si="4"/>
        <v>0.2</v>
      </c>
      <c r="AA11" s="152">
        <f t="shared" si="0"/>
        <v>0.1</v>
      </c>
      <c r="AB11" s="152">
        <f t="shared" si="0"/>
        <v>0.3</v>
      </c>
    </row>
    <row r="12" spans="2:29" ht="24.75">
      <c r="B12" s="110" t="str">
        <f>'FICHA DO1'!B41</f>
        <v>7.  EL DOCENTE USA EFECTIVAMENTE LOS RECURSOS DIDÁCTICOS PARA LOGRAR SU OBJETIVO</v>
      </c>
      <c r="C12" s="111">
        <v>3</v>
      </c>
      <c r="D12" s="111"/>
      <c r="E12" s="111"/>
      <c r="F12" s="112"/>
      <c r="G12" s="112">
        <v>2</v>
      </c>
      <c r="H12" s="112"/>
      <c r="I12" s="113"/>
      <c r="J12" s="113">
        <v>2</v>
      </c>
      <c r="K12" s="113"/>
      <c r="L12" s="114"/>
      <c r="M12" s="114">
        <v>2</v>
      </c>
      <c r="N12" s="114"/>
      <c r="O12" s="112">
        <v>3</v>
      </c>
      <c r="P12" s="112"/>
      <c r="Q12" s="112"/>
      <c r="R12" s="111"/>
      <c r="S12" s="111"/>
      <c r="T12" s="111">
        <v>1</v>
      </c>
      <c r="U12" s="112"/>
      <c r="V12" s="112"/>
      <c r="W12" s="112">
        <f t="shared" si="1"/>
        <v>2</v>
      </c>
      <c r="X12" s="112">
        <f t="shared" si="2"/>
        <v>3</v>
      </c>
      <c r="Y12" s="112">
        <f t="shared" si="3"/>
        <v>1</v>
      </c>
      <c r="Z12" s="152">
        <f t="shared" si="4"/>
        <v>0.2</v>
      </c>
      <c r="AA12" s="152">
        <f t="shared" si="0"/>
        <v>0.3</v>
      </c>
      <c r="AB12" s="152">
        <f t="shared" si="0"/>
        <v>0.1</v>
      </c>
    </row>
    <row r="13" spans="2:29" ht="24.75">
      <c r="B13" s="110" t="str">
        <f>'FICHA DO1'!B42</f>
        <v>8.  EL DOCENTE PROPICIA ORIENTACIONES HACIA CONCEPTUALIZACIONES</v>
      </c>
      <c r="C13" s="111">
        <v>3</v>
      </c>
      <c r="D13" s="111"/>
      <c r="E13" s="111"/>
      <c r="F13" s="112"/>
      <c r="G13" s="112">
        <v>2</v>
      </c>
      <c r="H13" s="112"/>
      <c r="I13" s="113"/>
      <c r="J13" s="113"/>
      <c r="K13" s="113">
        <v>1</v>
      </c>
      <c r="L13" s="114"/>
      <c r="M13" s="114"/>
      <c r="N13" s="114">
        <v>1</v>
      </c>
      <c r="O13" s="112"/>
      <c r="P13" s="112"/>
      <c r="Q13" s="112">
        <v>1</v>
      </c>
      <c r="R13" s="111"/>
      <c r="S13" s="111"/>
      <c r="T13" s="111">
        <v>1</v>
      </c>
      <c r="U13" s="112"/>
      <c r="V13" s="112"/>
      <c r="W13" s="112">
        <f t="shared" si="1"/>
        <v>1</v>
      </c>
      <c r="X13" s="112">
        <f t="shared" si="2"/>
        <v>1</v>
      </c>
      <c r="Y13" s="112">
        <f t="shared" si="3"/>
        <v>4</v>
      </c>
      <c r="Z13" s="152">
        <f t="shared" si="4"/>
        <v>0.1</v>
      </c>
      <c r="AA13" s="152">
        <f t="shared" si="0"/>
        <v>0.1</v>
      </c>
      <c r="AB13" s="152">
        <f t="shared" si="0"/>
        <v>0.4</v>
      </c>
    </row>
    <row r="14" spans="2:29">
      <c r="B14" s="110" t="str">
        <f>'FICHA DO1'!B46</f>
        <v>9.  EL DOCENTE PLANTEA ACTIVIDADES DESAFIANTES</v>
      </c>
      <c r="C14" s="111"/>
      <c r="D14" s="111"/>
      <c r="E14" s="111">
        <v>1</v>
      </c>
      <c r="F14" s="112">
        <v>3</v>
      </c>
      <c r="G14" s="112"/>
      <c r="H14" s="112"/>
      <c r="I14" s="113"/>
      <c r="J14" s="113">
        <v>2</v>
      </c>
      <c r="K14" s="113"/>
      <c r="L14" s="114">
        <v>3</v>
      </c>
      <c r="M14" s="114"/>
      <c r="N14" s="114"/>
      <c r="O14" s="112">
        <v>3</v>
      </c>
      <c r="P14" s="112"/>
      <c r="Q14" s="112"/>
      <c r="R14" s="111">
        <v>3</v>
      </c>
      <c r="S14" s="111"/>
      <c r="T14" s="111"/>
      <c r="U14" s="112"/>
      <c r="V14" s="112"/>
      <c r="W14" s="112">
        <f t="shared" si="1"/>
        <v>4</v>
      </c>
      <c r="X14" s="112">
        <f t="shared" si="2"/>
        <v>1</v>
      </c>
      <c r="Y14" s="112">
        <f t="shared" si="3"/>
        <v>1</v>
      </c>
      <c r="Z14" s="152">
        <f t="shared" si="4"/>
        <v>0.4</v>
      </c>
      <c r="AA14" s="152">
        <f t="shared" si="0"/>
        <v>0.1</v>
      </c>
      <c r="AB14" s="152">
        <f t="shared" si="0"/>
        <v>0.1</v>
      </c>
    </row>
    <row r="15" spans="2:29" ht="24.75">
      <c r="B15" s="110" t="str">
        <f>'FICHA DO1'!B48</f>
        <v>10.  EVALUACIÓN FORMATIVA DE LOS PROCESOS DE ENSEÑANZA Y DE APRENDIZAJE (RETROALIMENTACIÓN)</v>
      </c>
      <c r="C15" s="111">
        <v>3</v>
      </c>
      <c r="D15" s="111"/>
      <c r="E15" s="111"/>
      <c r="F15" s="112">
        <v>3</v>
      </c>
      <c r="G15" s="112"/>
      <c r="H15" s="112"/>
      <c r="I15" s="113">
        <v>3</v>
      </c>
      <c r="J15" s="113"/>
      <c r="K15" s="113"/>
      <c r="L15" s="114"/>
      <c r="M15" s="114"/>
      <c r="N15" s="114">
        <v>1</v>
      </c>
      <c r="O15" s="112">
        <v>3</v>
      </c>
      <c r="P15" s="112"/>
      <c r="Q15" s="112"/>
      <c r="R15" s="111">
        <v>3</v>
      </c>
      <c r="S15" s="111"/>
      <c r="T15" s="111"/>
      <c r="U15" s="112">
        <v>3</v>
      </c>
      <c r="V15" s="112"/>
      <c r="W15" s="112">
        <f t="shared" si="1"/>
        <v>6</v>
      </c>
      <c r="X15" s="112">
        <f t="shared" si="2"/>
        <v>0</v>
      </c>
      <c r="Y15" s="112">
        <f t="shared" si="3"/>
        <v>1</v>
      </c>
      <c r="Z15" s="152">
        <f t="shared" si="4"/>
        <v>0.6</v>
      </c>
      <c r="AA15" s="152">
        <f t="shared" si="0"/>
        <v>0</v>
      </c>
      <c r="AB15" s="152">
        <f t="shared" si="0"/>
        <v>0.1</v>
      </c>
    </row>
    <row r="16" spans="2:29">
      <c r="B16" s="110" t="str">
        <f>'FICHA DO1'!B49</f>
        <v>11.  EVALUACIÓN SUMATIVA ACORDE AL OBJETIVO DE LA CLASE</v>
      </c>
      <c r="C16" s="111"/>
      <c r="D16" s="111"/>
      <c r="E16" s="111">
        <v>1</v>
      </c>
      <c r="F16" s="112">
        <v>3</v>
      </c>
      <c r="G16" s="112"/>
      <c r="H16" s="112"/>
      <c r="I16" s="113"/>
      <c r="J16" s="113">
        <v>2</v>
      </c>
      <c r="K16" s="113"/>
      <c r="L16" s="114"/>
      <c r="M16" s="114"/>
      <c r="N16" s="114">
        <v>1</v>
      </c>
      <c r="O16" s="112"/>
      <c r="P16" s="112">
        <v>2</v>
      </c>
      <c r="Q16" s="112"/>
      <c r="R16" s="111"/>
      <c r="S16" s="111"/>
      <c r="T16" s="111">
        <v>1</v>
      </c>
      <c r="U16" s="112"/>
      <c r="V16" s="112"/>
      <c r="W16" s="112">
        <f t="shared" si="1"/>
        <v>1</v>
      </c>
      <c r="X16" s="112">
        <f t="shared" si="2"/>
        <v>2</v>
      </c>
      <c r="Y16" s="112">
        <f t="shared" si="3"/>
        <v>3</v>
      </c>
      <c r="Z16" s="152">
        <f t="shared" si="4"/>
        <v>0.1</v>
      </c>
      <c r="AA16" s="152">
        <f t="shared" si="0"/>
        <v>0.2</v>
      </c>
      <c r="AB16" s="152">
        <f t="shared" si="0"/>
        <v>0.3</v>
      </c>
    </row>
    <row r="17" spans="2:28" ht="24.75">
      <c r="B17" s="110" t="str">
        <f>'FICHA DO1'!B53</f>
        <v>12. PROMOCIÓN DE UN AMBIENTE PARTICIPATIVO (TRABAJO COLABORATIVO)</v>
      </c>
      <c r="C17" s="111">
        <v>3</v>
      </c>
      <c r="D17" s="111"/>
      <c r="E17" s="111"/>
      <c r="F17" s="112">
        <v>3</v>
      </c>
      <c r="G17" s="112"/>
      <c r="H17" s="112"/>
      <c r="I17" s="113">
        <v>3</v>
      </c>
      <c r="J17" s="113"/>
      <c r="K17" s="113"/>
      <c r="L17" s="114">
        <v>3</v>
      </c>
      <c r="M17" s="114"/>
      <c r="N17" s="114"/>
      <c r="O17" s="112">
        <v>3</v>
      </c>
      <c r="P17" s="112"/>
      <c r="Q17" s="112"/>
      <c r="R17" s="111">
        <v>3</v>
      </c>
      <c r="S17" s="111"/>
      <c r="T17" s="111"/>
      <c r="U17" s="112">
        <v>3</v>
      </c>
      <c r="V17" s="112"/>
      <c r="W17" s="112">
        <f t="shared" si="1"/>
        <v>7</v>
      </c>
      <c r="X17" s="112">
        <f t="shared" si="2"/>
        <v>0</v>
      </c>
      <c r="Y17" s="112">
        <f t="shared" si="3"/>
        <v>0</v>
      </c>
      <c r="Z17" s="152">
        <f t="shared" si="4"/>
        <v>0.7</v>
      </c>
      <c r="AA17" s="152">
        <f t="shared" si="0"/>
        <v>0</v>
      </c>
      <c r="AB17" s="152">
        <f t="shared" si="0"/>
        <v>0</v>
      </c>
    </row>
    <row r="18" spans="2:28">
      <c r="B18" s="110" t="str">
        <f>'FICHA DO1'!B55</f>
        <v>13. PROMOCIÓN DEL RESPETO (CONVIVENCIA)</v>
      </c>
      <c r="C18" s="111">
        <v>3</v>
      </c>
      <c r="D18" s="111"/>
      <c r="E18" s="111"/>
      <c r="F18" s="112">
        <v>3</v>
      </c>
      <c r="G18" s="112"/>
      <c r="H18" s="112"/>
      <c r="I18" s="113">
        <v>3</v>
      </c>
      <c r="J18" s="113"/>
      <c r="K18" s="113"/>
      <c r="L18" s="114">
        <v>3</v>
      </c>
      <c r="M18" s="114"/>
      <c r="N18" s="114"/>
      <c r="O18" s="112"/>
      <c r="P18" s="112">
        <v>2</v>
      </c>
      <c r="Q18" s="112"/>
      <c r="R18" s="111">
        <v>3</v>
      </c>
      <c r="S18" s="111"/>
      <c r="T18" s="111"/>
      <c r="U18" s="112">
        <v>3</v>
      </c>
      <c r="V18" s="112"/>
      <c r="W18" s="112">
        <f t="shared" si="1"/>
        <v>6</v>
      </c>
      <c r="X18" s="112">
        <f t="shared" si="2"/>
        <v>1</v>
      </c>
      <c r="Y18" s="112">
        <f t="shared" si="3"/>
        <v>0</v>
      </c>
      <c r="Z18" s="152">
        <f t="shared" si="4"/>
        <v>0.6</v>
      </c>
      <c r="AA18" s="152">
        <f t="shared" si="0"/>
        <v>0.1</v>
      </c>
      <c r="AB18" s="152">
        <f t="shared" si="0"/>
        <v>0</v>
      </c>
    </row>
    <row r="19" spans="2:28" ht="24.75">
      <c r="B19" s="110" t="str">
        <f>'FICHA DO1'!B56</f>
        <v>14. MANEJO DEL COMPORTAMIENTO DE LOS ESTUDIANTES (CONVIVENCIA)</v>
      </c>
      <c r="C19" s="111"/>
      <c r="D19" s="111">
        <v>2</v>
      </c>
      <c r="E19" s="111"/>
      <c r="F19" s="112">
        <v>3</v>
      </c>
      <c r="G19" s="112"/>
      <c r="H19" s="112"/>
      <c r="I19" s="113">
        <v>3</v>
      </c>
      <c r="J19" s="113"/>
      <c r="K19" s="113"/>
      <c r="L19" s="114"/>
      <c r="M19" s="114"/>
      <c r="N19" s="114">
        <v>1</v>
      </c>
      <c r="O19" s="112">
        <v>3</v>
      </c>
      <c r="P19" s="112"/>
      <c r="Q19" s="112"/>
      <c r="R19" s="111"/>
      <c r="S19" s="111">
        <v>2</v>
      </c>
      <c r="T19" s="111"/>
      <c r="U19" s="112"/>
      <c r="V19" s="112">
        <v>2</v>
      </c>
      <c r="W19" s="112">
        <f t="shared" si="1"/>
        <v>3</v>
      </c>
      <c r="X19" s="112">
        <f t="shared" si="2"/>
        <v>3</v>
      </c>
      <c r="Y19" s="112">
        <f t="shared" si="3"/>
        <v>1</v>
      </c>
      <c r="Z19" s="152">
        <f t="shared" si="4"/>
        <v>0.3</v>
      </c>
      <c r="AA19" s="152">
        <f t="shared" si="0"/>
        <v>0.3</v>
      </c>
      <c r="AB19" s="152">
        <f t="shared" si="0"/>
        <v>0.1</v>
      </c>
    </row>
    <row r="20" spans="2:28" ht="24.75">
      <c r="B20" s="110" t="str">
        <f>'FICHA DO1'!B58</f>
        <v xml:space="preserve">15. ATENCIÓN A ESTUDIANTES CON NECESIDADES EDUCATIVAS ESPECIALES (NEE) </v>
      </c>
      <c r="C20" s="111"/>
      <c r="D20" s="111"/>
      <c r="E20" s="111">
        <v>1</v>
      </c>
      <c r="F20" s="112"/>
      <c r="G20" s="112">
        <v>2</v>
      </c>
      <c r="H20" s="112"/>
      <c r="I20" s="113"/>
      <c r="J20" s="113"/>
      <c r="K20" s="113">
        <v>1</v>
      </c>
      <c r="L20" s="114">
        <v>3</v>
      </c>
      <c r="M20" s="114"/>
      <c r="N20" s="114"/>
      <c r="O20" s="112"/>
      <c r="P20" s="112"/>
      <c r="Q20" s="112">
        <v>1</v>
      </c>
      <c r="R20" s="111"/>
      <c r="S20" s="111"/>
      <c r="T20" s="111">
        <v>1</v>
      </c>
      <c r="U20" s="112"/>
      <c r="V20" s="112"/>
      <c r="W20" s="112">
        <f t="shared" si="1"/>
        <v>1</v>
      </c>
      <c r="X20" s="112">
        <f t="shared" si="2"/>
        <v>1</v>
      </c>
      <c r="Y20" s="112">
        <f t="shared" si="3"/>
        <v>4</v>
      </c>
      <c r="Z20" s="152">
        <f t="shared" si="4"/>
        <v>0.1</v>
      </c>
      <c r="AA20" s="152">
        <f t="shared" si="0"/>
        <v>0.1</v>
      </c>
      <c r="AB20" s="152">
        <f t="shared" si="0"/>
        <v>0.4</v>
      </c>
    </row>
    <row r="21" spans="2:28">
      <c r="B21" s="98" t="s">
        <v>16</v>
      </c>
      <c r="W21" s="144">
        <f>SUM(W6:W20)</f>
        <v>51</v>
      </c>
      <c r="X21" s="144">
        <f t="shared" ref="X21:Y21" si="5">SUM(X6:X20)</f>
        <v>29</v>
      </c>
      <c r="Y21" s="144">
        <f t="shared" si="5"/>
        <v>31</v>
      </c>
      <c r="Z21" s="111">
        <f t="shared" ref="Z21:AB22" si="6">W21*100/10</f>
        <v>510</v>
      </c>
      <c r="AA21" s="111">
        <f t="shared" si="6"/>
        <v>290</v>
      </c>
      <c r="AB21" s="111">
        <f t="shared" si="6"/>
        <v>310</v>
      </c>
    </row>
    <row r="22" spans="2:28">
      <c r="W22" s="145">
        <f>W21*100/150</f>
        <v>34</v>
      </c>
      <c r="X22" s="145">
        <f t="shared" ref="X22:Y22" si="7">X21*100/150</f>
        <v>19.333333333333332</v>
      </c>
      <c r="Y22" s="145">
        <f t="shared" si="7"/>
        <v>20.666666666666668</v>
      </c>
      <c r="Z22" s="111">
        <f t="shared" si="6"/>
        <v>340</v>
      </c>
      <c r="AA22" s="111">
        <f t="shared" si="6"/>
        <v>193.33333333333331</v>
      </c>
      <c r="AB22" s="111">
        <f t="shared" si="6"/>
        <v>206.66666666666669</v>
      </c>
    </row>
    <row r="23" spans="2:28">
      <c r="W23"/>
      <c r="X23"/>
      <c r="Y23"/>
    </row>
    <row r="24" spans="2:28">
      <c r="B24" s="303" t="s">
        <v>135</v>
      </c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W24"/>
      <c r="X24"/>
      <c r="Y24"/>
    </row>
    <row r="25" spans="2:28">
      <c r="W25"/>
      <c r="X25"/>
      <c r="Y25"/>
    </row>
    <row r="26" spans="2:28">
      <c r="W26"/>
      <c r="X26"/>
      <c r="Y26"/>
    </row>
    <row r="27" spans="2:28">
      <c r="W27"/>
      <c r="X27"/>
      <c r="Y27"/>
    </row>
    <row r="28" spans="2:28">
      <c r="W28"/>
      <c r="X28"/>
      <c r="Y28"/>
    </row>
    <row r="29" spans="2:28">
      <c r="W29"/>
      <c r="X29"/>
      <c r="Y29"/>
    </row>
    <row r="30" spans="2:28">
      <c r="W30"/>
      <c r="X30"/>
      <c r="Y30"/>
    </row>
    <row r="31" spans="2:28">
      <c r="W31"/>
      <c r="X31"/>
      <c r="Y31"/>
    </row>
    <row r="32" spans="2:28">
      <c r="W32"/>
      <c r="X32"/>
      <c r="Y32"/>
    </row>
    <row r="33" spans="23:25">
      <c r="W33"/>
      <c r="X33"/>
      <c r="Y33"/>
    </row>
    <row r="34" spans="23:25">
      <c r="W34"/>
      <c r="X34"/>
      <c r="Y34"/>
    </row>
    <row r="35" spans="23:25">
      <c r="W35"/>
      <c r="X35"/>
      <c r="Y35"/>
    </row>
    <row r="36" spans="23:25">
      <c r="W36"/>
      <c r="X36"/>
      <c r="Y36"/>
    </row>
    <row r="37" spans="23:25">
      <c r="W37"/>
      <c r="X37"/>
      <c r="Y37"/>
    </row>
    <row r="38" spans="23:25">
      <c r="W38"/>
      <c r="X38"/>
      <c r="Y38"/>
    </row>
    <row r="39" spans="23:25">
      <c r="W39"/>
      <c r="X39"/>
      <c r="Y39"/>
    </row>
    <row r="40" spans="23:25">
      <c r="W40"/>
      <c r="X40"/>
      <c r="Y40"/>
    </row>
    <row r="41" spans="23:25">
      <c r="W41"/>
      <c r="X41"/>
      <c r="Y41"/>
    </row>
    <row r="42" spans="23:25">
      <c r="W42"/>
      <c r="X42"/>
      <c r="Y42"/>
    </row>
    <row r="43" spans="23:25">
      <c r="W43"/>
      <c r="X43"/>
      <c r="Y43"/>
    </row>
    <row r="44" spans="23:25">
      <c r="W44"/>
      <c r="X44"/>
      <c r="Y44"/>
    </row>
    <row r="45" spans="23:25">
      <c r="W45"/>
      <c r="X45"/>
      <c r="Y45"/>
    </row>
    <row r="46" spans="23:25">
      <c r="W46"/>
      <c r="X46"/>
      <c r="Y46"/>
    </row>
    <row r="47" spans="23:25">
      <c r="W47"/>
      <c r="X47"/>
      <c r="Y47"/>
    </row>
    <row r="48" spans="23:25">
      <c r="W48"/>
      <c r="X48"/>
      <c r="Y48"/>
    </row>
    <row r="49" spans="23:25">
      <c r="W49"/>
      <c r="X49"/>
      <c r="Y49"/>
    </row>
    <row r="50" spans="23:25">
      <c r="W50"/>
      <c r="X50"/>
      <c r="Y50"/>
    </row>
    <row r="51" spans="23:25">
      <c r="W51"/>
      <c r="X51"/>
      <c r="Y51"/>
    </row>
    <row r="52" spans="23:25">
      <c r="W52"/>
      <c r="X52"/>
      <c r="Y52"/>
    </row>
    <row r="53" spans="23:25">
      <c r="W53"/>
      <c r="X53"/>
      <c r="Y53"/>
    </row>
    <row r="54" spans="23:25">
      <c r="W54"/>
      <c r="X54"/>
      <c r="Y54"/>
    </row>
    <row r="55" spans="23:25">
      <c r="W55"/>
      <c r="X55"/>
      <c r="Y55"/>
    </row>
    <row r="56" spans="23:25">
      <c r="W56"/>
      <c r="X56"/>
      <c r="Y56"/>
    </row>
    <row r="57" spans="23:25">
      <c r="W57"/>
      <c r="X57"/>
      <c r="Y57"/>
    </row>
    <row r="58" spans="23:25">
      <c r="W58"/>
      <c r="X58"/>
      <c r="Y58"/>
    </row>
    <row r="59" spans="23:25">
      <c r="W59"/>
      <c r="X59"/>
      <c r="Y59"/>
    </row>
    <row r="60" spans="23:25">
      <c r="W60"/>
      <c r="X60"/>
      <c r="Y60"/>
    </row>
    <row r="61" spans="23:25">
      <c r="W61"/>
      <c r="X61"/>
      <c r="Y61"/>
    </row>
    <row r="62" spans="23:25">
      <c r="W62"/>
      <c r="X62"/>
      <c r="Y62"/>
    </row>
    <row r="63" spans="23:25">
      <c r="W63"/>
      <c r="X63"/>
      <c r="Y63"/>
    </row>
    <row r="64" spans="23:25">
      <c r="W64"/>
      <c r="X64"/>
      <c r="Y64"/>
    </row>
    <row r="65" spans="23:25">
      <c r="W65"/>
      <c r="X65"/>
      <c r="Y65"/>
    </row>
    <row r="66" spans="23:25">
      <c r="W66"/>
      <c r="X66"/>
      <c r="Y66"/>
    </row>
    <row r="67" spans="23:25">
      <c r="W67"/>
      <c r="X67"/>
      <c r="Y67"/>
    </row>
    <row r="68" spans="23:25">
      <c r="W68"/>
      <c r="X68"/>
      <c r="Y68"/>
    </row>
    <row r="69" spans="23:25">
      <c r="W69"/>
      <c r="X69"/>
      <c r="Y69"/>
    </row>
    <row r="70" spans="23:25">
      <c r="W70"/>
      <c r="X70"/>
      <c r="Y70"/>
    </row>
    <row r="71" spans="23:25">
      <c r="W71"/>
      <c r="X71"/>
      <c r="Y71"/>
    </row>
    <row r="72" spans="23:25">
      <c r="W72"/>
      <c r="X72"/>
      <c r="Y72"/>
    </row>
    <row r="73" spans="23:25">
      <c r="W73"/>
      <c r="X73"/>
      <c r="Y73"/>
    </row>
    <row r="74" spans="23:25">
      <c r="W74"/>
      <c r="X74"/>
      <c r="Y74"/>
    </row>
    <row r="75" spans="23:25">
      <c r="W75"/>
      <c r="X75"/>
      <c r="Y75"/>
    </row>
    <row r="76" spans="23:25">
      <c r="W76"/>
      <c r="X76"/>
      <c r="Y76"/>
    </row>
    <row r="77" spans="23:25">
      <c r="W77"/>
      <c r="X77"/>
      <c r="Y77"/>
    </row>
    <row r="78" spans="23:25">
      <c r="W78"/>
      <c r="X78"/>
      <c r="Y78"/>
    </row>
    <row r="79" spans="23:25">
      <c r="W79"/>
      <c r="X79"/>
      <c r="Y79"/>
    </row>
    <row r="80" spans="23:25">
      <c r="W80"/>
      <c r="X80"/>
      <c r="Y80"/>
    </row>
    <row r="81" spans="23:25">
      <c r="W81"/>
      <c r="X81"/>
      <c r="Y81"/>
    </row>
    <row r="82" spans="23:25">
      <c r="W82"/>
      <c r="X82"/>
      <c r="Y82"/>
    </row>
    <row r="83" spans="23:25">
      <c r="W83"/>
      <c r="X83"/>
      <c r="Y83"/>
    </row>
    <row r="84" spans="23:25">
      <c r="W84"/>
      <c r="X84"/>
      <c r="Y84"/>
    </row>
    <row r="85" spans="23:25">
      <c r="W85"/>
      <c r="X85"/>
      <c r="Y85"/>
    </row>
    <row r="86" spans="23:25">
      <c r="W86"/>
      <c r="X86"/>
      <c r="Y86"/>
    </row>
    <row r="87" spans="23:25">
      <c r="W87"/>
      <c r="X87"/>
      <c r="Y87"/>
    </row>
    <row r="88" spans="23:25">
      <c r="W88"/>
      <c r="X88"/>
      <c r="Y88"/>
    </row>
    <row r="89" spans="23:25">
      <c r="W89"/>
      <c r="X89"/>
      <c r="Y89"/>
    </row>
    <row r="90" spans="23:25">
      <c r="W90"/>
      <c r="X90"/>
      <c r="Y90"/>
    </row>
    <row r="91" spans="23:25">
      <c r="W91"/>
      <c r="X91"/>
      <c r="Y91"/>
    </row>
    <row r="92" spans="23:25">
      <c r="W92"/>
      <c r="X92"/>
      <c r="Y92"/>
    </row>
    <row r="93" spans="23:25">
      <c r="W93"/>
      <c r="X93"/>
      <c r="Y93"/>
    </row>
    <row r="94" spans="23:25">
      <c r="W94"/>
      <c r="X94"/>
      <c r="Y94"/>
    </row>
    <row r="95" spans="23:25">
      <c r="W95"/>
      <c r="X95"/>
      <c r="Y95"/>
    </row>
    <row r="96" spans="23:25">
      <c r="W96"/>
      <c r="X96"/>
      <c r="Y96"/>
    </row>
    <row r="97" spans="23:25">
      <c r="W97"/>
      <c r="X97"/>
      <c r="Y97"/>
    </row>
    <row r="98" spans="23:25">
      <c r="W98"/>
      <c r="X98"/>
      <c r="Y98"/>
    </row>
    <row r="99" spans="23:25">
      <c r="W99"/>
      <c r="X99"/>
      <c r="Y99"/>
    </row>
    <row r="100" spans="23:25">
      <c r="W100"/>
      <c r="X100"/>
      <c r="Y100"/>
    </row>
    <row r="101" spans="23:25">
      <c r="W101"/>
      <c r="X101"/>
      <c r="Y101"/>
    </row>
    <row r="102" spans="23:25">
      <c r="W102"/>
      <c r="X102"/>
      <c r="Y102"/>
    </row>
    <row r="103" spans="23:25">
      <c r="W103"/>
      <c r="X103"/>
      <c r="Y103"/>
    </row>
    <row r="104" spans="23:25">
      <c r="W104"/>
      <c r="X104"/>
      <c r="Y104"/>
    </row>
    <row r="105" spans="23:25">
      <c r="W105"/>
      <c r="X105"/>
      <c r="Y105"/>
    </row>
    <row r="106" spans="23:25">
      <c r="W106"/>
      <c r="X106"/>
      <c r="Y106"/>
    </row>
    <row r="107" spans="23:25">
      <c r="W107"/>
      <c r="X107"/>
      <c r="Y107"/>
    </row>
    <row r="108" spans="23:25">
      <c r="W108"/>
      <c r="X108"/>
      <c r="Y108"/>
    </row>
    <row r="109" spans="23:25">
      <c r="W109"/>
      <c r="X109"/>
      <c r="Y109"/>
    </row>
    <row r="110" spans="23:25">
      <c r="W110"/>
      <c r="X110"/>
      <c r="Y110"/>
    </row>
    <row r="111" spans="23:25">
      <c r="W111"/>
      <c r="X111"/>
      <c r="Y111"/>
    </row>
    <row r="112" spans="23:25">
      <c r="W112"/>
      <c r="X112"/>
      <c r="Y112"/>
    </row>
    <row r="113" spans="23:25">
      <c r="W113"/>
      <c r="X113"/>
      <c r="Y113"/>
    </row>
    <row r="114" spans="23:25">
      <c r="W114"/>
      <c r="X114"/>
      <c r="Y114"/>
    </row>
    <row r="115" spans="23:25">
      <c r="W115"/>
      <c r="X115"/>
      <c r="Y115"/>
    </row>
    <row r="116" spans="23:25">
      <c r="W116"/>
      <c r="X116"/>
      <c r="Y116"/>
    </row>
    <row r="117" spans="23:25">
      <c r="W117"/>
      <c r="X117"/>
      <c r="Y117"/>
    </row>
    <row r="118" spans="23:25">
      <c r="W118"/>
      <c r="X118"/>
      <c r="Y118"/>
    </row>
    <row r="119" spans="23:25">
      <c r="W119"/>
      <c r="X119"/>
      <c r="Y119"/>
    </row>
    <row r="120" spans="23:25">
      <c r="W120"/>
      <c r="X120"/>
      <c r="Y120"/>
    </row>
    <row r="121" spans="23:25">
      <c r="W121"/>
      <c r="X121"/>
      <c r="Y121"/>
    </row>
    <row r="122" spans="23:25">
      <c r="W122"/>
      <c r="X122"/>
      <c r="Y122"/>
    </row>
    <row r="123" spans="23:25">
      <c r="W123"/>
      <c r="X123"/>
      <c r="Y123"/>
    </row>
    <row r="124" spans="23:25">
      <c r="W124"/>
      <c r="X124"/>
      <c r="Y124"/>
    </row>
    <row r="125" spans="23:25">
      <c r="W125"/>
      <c r="X125"/>
      <c r="Y125"/>
    </row>
    <row r="126" spans="23:25">
      <c r="W126"/>
      <c r="X126"/>
      <c r="Y126"/>
    </row>
    <row r="127" spans="23:25">
      <c r="W127"/>
      <c r="X127"/>
      <c r="Y127"/>
    </row>
    <row r="128" spans="23:25">
      <c r="W128"/>
      <c r="X128"/>
      <c r="Y128"/>
    </row>
    <row r="129" spans="23:25">
      <c r="W129"/>
      <c r="X129"/>
      <c r="Y129"/>
    </row>
    <row r="130" spans="23:25">
      <c r="W130"/>
      <c r="X130"/>
      <c r="Y130"/>
    </row>
    <row r="131" spans="23:25">
      <c r="W131"/>
      <c r="X131"/>
      <c r="Y131"/>
    </row>
    <row r="132" spans="23:25">
      <c r="W132"/>
      <c r="X132"/>
      <c r="Y132"/>
    </row>
    <row r="133" spans="23:25">
      <c r="W133"/>
      <c r="X133"/>
      <c r="Y133"/>
    </row>
    <row r="134" spans="23:25">
      <c r="W134"/>
      <c r="X134"/>
      <c r="Y134"/>
    </row>
    <row r="135" spans="23:25">
      <c r="W135"/>
      <c r="X135"/>
      <c r="Y135"/>
    </row>
    <row r="136" spans="23:25">
      <c r="W136"/>
      <c r="X136"/>
      <c r="Y136"/>
    </row>
    <row r="137" spans="23:25">
      <c r="W137"/>
      <c r="X137"/>
      <c r="Y137"/>
    </row>
    <row r="138" spans="23:25">
      <c r="W138"/>
      <c r="X138"/>
      <c r="Y138"/>
    </row>
    <row r="139" spans="23:25">
      <c r="W139"/>
      <c r="X139"/>
      <c r="Y139"/>
    </row>
    <row r="140" spans="23:25">
      <c r="W140"/>
      <c r="X140"/>
      <c r="Y140"/>
    </row>
    <row r="141" spans="23:25">
      <c r="W141"/>
      <c r="X141"/>
      <c r="Y141"/>
    </row>
    <row r="142" spans="23:25">
      <c r="W142"/>
      <c r="X142"/>
      <c r="Y142"/>
    </row>
    <row r="143" spans="23:25">
      <c r="W143"/>
      <c r="X143"/>
      <c r="Y143"/>
    </row>
    <row r="144" spans="23:25">
      <c r="W144"/>
      <c r="X144"/>
      <c r="Y144"/>
    </row>
    <row r="145" spans="23:25">
      <c r="W145"/>
      <c r="X145"/>
      <c r="Y145"/>
    </row>
    <row r="146" spans="23:25">
      <c r="W146"/>
      <c r="X146"/>
      <c r="Y146"/>
    </row>
    <row r="147" spans="23:25">
      <c r="W147"/>
      <c r="X147"/>
      <c r="Y147"/>
    </row>
    <row r="148" spans="23:25">
      <c r="W148"/>
      <c r="X148"/>
      <c r="Y148"/>
    </row>
    <row r="149" spans="23:25">
      <c r="W149"/>
      <c r="X149"/>
      <c r="Y149"/>
    </row>
    <row r="150" spans="23:25">
      <c r="W150"/>
      <c r="X150"/>
      <c r="Y150"/>
    </row>
    <row r="151" spans="23:25">
      <c r="W151"/>
      <c r="X151"/>
      <c r="Y151"/>
    </row>
    <row r="152" spans="23:25">
      <c r="W152"/>
      <c r="X152"/>
      <c r="Y152"/>
    </row>
    <row r="153" spans="23:25">
      <c r="W153"/>
      <c r="X153"/>
      <c r="Y153"/>
    </row>
    <row r="154" spans="23:25">
      <c r="W154"/>
      <c r="X154"/>
      <c r="Y154"/>
    </row>
    <row r="155" spans="23:25">
      <c r="W155"/>
      <c r="X155"/>
      <c r="Y155"/>
    </row>
    <row r="156" spans="23:25">
      <c r="W156"/>
      <c r="X156"/>
      <c r="Y156"/>
    </row>
    <row r="157" spans="23:25">
      <c r="W157"/>
      <c r="X157"/>
      <c r="Y157"/>
    </row>
    <row r="158" spans="23:25">
      <c r="W158"/>
      <c r="X158"/>
      <c r="Y158"/>
    </row>
    <row r="159" spans="23:25">
      <c r="W159"/>
      <c r="X159"/>
      <c r="Y159"/>
    </row>
    <row r="160" spans="23:25">
      <c r="W160"/>
      <c r="X160"/>
      <c r="Y160"/>
    </row>
    <row r="161" spans="23:25">
      <c r="W161"/>
      <c r="X161"/>
      <c r="Y161"/>
    </row>
    <row r="162" spans="23:25">
      <c r="W162"/>
      <c r="X162"/>
      <c r="Y162"/>
    </row>
    <row r="163" spans="23:25">
      <c r="W163"/>
      <c r="X163"/>
      <c r="Y163"/>
    </row>
    <row r="164" spans="23:25">
      <c r="W164"/>
      <c r="X164"/>
      <c r="Y164"/>
    </row>
    <row r="165" spans="23:25">
      <c r="W165"/>
      <c r="X165"/>
      <c r="Y165"/>
    </row>
    <row r="166" spans="23:25">
      <c r="W166"/>
      <c r="X166"/>
      <c r="Y166"/>
    </row>
    <row r="167" spans="23:25">
      <c r="W167"/>
      <c r="X167"/>
      <c r="Y167"/>
    </row>
    <row r="168" spans="23:25">
      <c r="W168"/>
      <c r="X168"/>
      <c r="Y168"/>
    </row>
    <row r="169" spans="23:25">
      <c r="W169"/>
      <c r="X169"/>
      <c r="Y169"/>
    </row>
    <row r="170" spans="23:25">
      <c r="W170"/>
      <c r="X170"/>
      <c r="Y170"/>
    </row>
    <row r="171" spans="23:25">
      <c r="W171"/>
      <c r="X171"/>
      <c r="Y171"/>
    </row>
    <row r="172" spans="23:25">
      <c r="W172"/>
      <c r="X172"/>
      <c r="Y172"/>
    </row>
    <row r="173" spans="23:25">
      <c r="W173"/>
      <c r="X173"/>
      <c r="Y173"/>
    </row>
    <row r="174" spans="23:25">
      <c r="W174"/>
      <c r="X174"/>
      <c r="Y174"/>
    </row>
    <row r="175" spans="23:25">
      <c r="W175"/>
      <c r="X175"/>
      <c r="Y175"/>
    </row>
    <row r="176" spans="23:25">
      <c r="W176"/>
      <c r="X176"/>
      <c r="Y176"/>
    </row>
    <row r="177" spans="23:25">
      <c r="W177"/>
      <c r="X177"/>
      <c r="Y177"/>
    </row>
    <row r="178" spans="23:25">
      <c r="W178"/>
      <c r="X178"/>
      <c r="Y178"/>
    </row>
    <row r="179" spans="23:25">
      <c r="W179"/>
      <c r="X179"/>
      <c r="Y179"/>
    </row>
    <row r="180" spans="23:25">
      <c r="W180"/>
      <c r="X180"/>
      <c r="Y180"/>
    </row>
    <row r="181" spans="23:25">
      <c r="W181"/>
      <c r="X181"/>
      <c r="Y181"/>
    </row>
    <row r="182" spans="23:25">
      <c r="W182"/>
      <c r="X182"/>
      <c r="Y182"/>
    </row>
    <row r="183" spans="23:25">
      <c r="W183"/>
      <c r="X183"/>
      <c r="Y183"/>
    </row>
    <row r="184" spans="23:25">
      <c r="W184"/>
      <c r="X184"/>
      <c r="Y184"/>
    </row>
    <row r="185" spans="23:25">
      <c r="W185"/>
      <c r="X185"/>
      <c r="Y185"/>
    </row>
    <row r="186" spans="23:25">
      <c r="W186"/>
      <c r="X186"/>
      <c r="Y186"/>
    </row>
    <row r="187" spans="23:25">
      <c r="W187"/>
      <c r="X187"/>
      <c r="Y187"/>
    </row>
    <row r="188" spans="23:25">
      <c r="W188"/>
      <c r="X188"/>
      <c r="Y188"/>
    </row>
    <row r="189" spans="23:25">
      <c r="W189"/>
      <c r="X189"/>
      <c r="Y189"/>
    </row>
    <row r="190" spans="23:25">
      <c r="W190"/>
      <c r="X190"/>
      <c r="Y190"/>
    </row>
    <row r="191" spans="23:25">
      <c r="W191"/>
      <c r="X191"/>
      <c r="Y191"/>
    </row>
    <row r="192" spans="23:25">
      <c r="W192"/>
      <c r="X192"/>
      <c r="Y192"/>
    </row>
    <row r="193" spans="23:25">
      <c r="W193"/>
      <c r="X193"/>
      <c r="Y193"/>
    </row>
    <row r="194" spans="23:25">
      <c r="W194"/>
      <c r="X194"/>
      <c r="Y194"/>
    </row>
    <row r="195" spans="23:25">
      <c r="W195"/>
      <c r="X195"/>
      <c r="Y195"/>
    </row>
    <row r="196" spans="23:25">
      <c r="W196"/>
      <c r="X196"/>
      <c r="Y196"/>
    </row>
    <row r="197" spans="23:25">
      <c r="W197"/>
      <c r="X197"/>
      <c r="Y197"/>
    </row>
    <row r="198" spans="23:25">
      <c r="W198"/>
      <c r="X198"/>
      <c r="Y198"/>
    </row>
    <row r="199" spans="23:25">
      <c r="W199"/>
      <c r="X199"/>
      <c r="Y199"/>
    </row>
    <row r="200" spans="23:25">
      <c r="W200"/>
      <c r="X200"/>
      <c r="Y200"/>
    </row>
    <row r="201" spans="23:25">
      <c r="W201"/>
      <c r="X201"/>
      <c r="Y201"/>
    </row>
    <row r="202" spans="23:25">
      <c r="W202"/>
      <c r="X202"/>
      <c r="Y202"/>
    </row>
    <row r="203" spans="23:25">
      <c r="W203"/>
      <c r="X203"/>
      <c r="Y203"/>
    </row>
    <row r="204" spans="23:25">
      <c r="W204"/>
      <c r="X204"/>
      <c r="Y204"/>
    </row>
    <row r="205" spans="23:25">
      <c r="W205"/>
      <c r="X205"/>
      <c r="Y205"/>
    </row>
    <row r="206" spans="23:25">
      <c r="W206"/>
      <c r="X206"/>
      <c r="Y206"/>
    </row>
    <row r="207" spans="23:25">
      <c r="W207"/>
      <c r="X207"/>
      <c r="Y207"/>
    </row>
    <row r="208" spans="23:25">
      <c r="W208"/>
      <c r="X208"/>
      <c r="Y208"/>
    </row>
    <row r="209" spans="23:25">
      <c r="W209"/>
      <c r="X209"/>
      <c r="Y209"/>
    </row>
    <row r="210" spans="23:25">
      <c r="W210"/>
      <c r="X210"/>
      <c r="Y210"/>
    </row>
    <row r="211" spans="23:25">
      <c r="W211"/>
      <c r="X211"/>
      <c r="Y211"/>
    </row>
    <row r="212" spans="23:25">
      <c r="W212"/>
      <c r="X212"/>
      <c r="Y212"/>
    </row>
    <row r="213" spans="23:25">
      <c r="W213"/>
      <c r="X213"/>
      <c r="Y213"/>
    </row>
    <row r="214" spans="23:25">
      <c r="W214"/>
      <c r="X214"/>
      <c r="Y214"/>
    </row>
    <row r="215" spans="23:25">
      <c r="W215"/>
      <c r="X215"/>
      <c r="Y215"/>
    </row>
    <row r="216" spans="23:25">
      <c r="W216"/>
      <c r="X216"/>
      <c r="Y216"/>
    </row>
    <row r="217" spans="23:25">
      <c r="W217"/>
      <c r="X217"/>
      <c r="Y217"/>
    </row>
    <row r="218" spans="23:25">
      <c r="W218"/>
      <c r="X218"/>
      <c r="Y218"/>
    </row>
    <row r="219" spans="23:25">
      <c r="W219"/>
      <c r="X219"/>
      <c r="Y219"/>
    </row>
    <row r="220" spans="23:25">
      <c r="W220"/>
      <c r="X220"/>
      <c r="Y220"/>
    </row>
    <row r="221" spans="23:25">
      <c r="W221"/>
      <c r="X221"/>
      <c r="Y221"/>
    </row>
    <row r="222" spans="23:25">
      <c r="W222"/>
      <c r="X222"/>
      <c r="Y222"/>
    </row>
    <row r="223" spans="23:25">
      <c r="W223"/>
      <c r="X223"/>
      <c r="Y223"/>
    </row>
    <row r="224" spans="23:25">
      <c r="W224"/>
      <c r="X224"/>
      <c r="Y224"/>
    </row>
    <row r="225" spans="23:25">
      <c r="W225"/>
      <c r="X225"/>
      <c r="Y225"/>
    </row>
    <row r="226" spans="23:25">
      <c r="W226"/>
      <c r="X226"/>
      <c r="Y226"/>
    </row>
    <row r="227" spans="23:25">
      <c r="W227"/>
      <c r="X227"/>
      <c r="Y227"/>
    </row>
    <row r="228" spans="23:25">
      <c r="W228"/>
      <c r="X228"/>
      <c r="Y228"/>
    </row>
    <row r="229" spans="23:25">
      <c r="W229"/>
      <c r="X229"/>
      <c r="Y229"/>
    </row>
    <row r="230" spans="23:25">
      <c r="W230"/>
      <c r="X230"/>
      <c r="Y230"/>
    </row>
    <row r="231" spans="23:25">
      <c r="W231"/>
      <c r="X231"/>
      <c r="Y231"/>
    </row>
    <row r="232" spans="23:25">
      <c r="W232"/>
      <c r="X232"/>
      <c r="Y232"/>
    </row>
    <row r="233" spans="23:25">
      <c r="W233"/>
      <c r="X233"/>
      <c r="Y233"/>
    </row>
    <row r="234" spans="23:25">
      <c r="W234"/>
      <c r="X234"/>
      <c r="Y234"/>
    </row>
    <row r="235" spans="23:25">
      <c r="W235"/>
      <c r="X235"/>
      <c r="Y235"/>
    </row>
    <row r="236" spans="23:25">
      <c r="W236"/>
      <c r="X236"/>
      <c r="Y236"/>
    </row>
    <row r="237" spans="23:25">
      <c r="W237"/>
      <c r="X237"/>
      <c r="Y237"/>
    </row>
    <row r="238" spans="23:25">
      <c r="W238"/>
      <c r="X238"/>
      <c r="Y238"/>
    </row>
    <row r="239" spans="23:25">
      <c r="W239"/>
      <c r="X239"/>
      <c r="Y239"/>
    </row>
    <row r="240" spans="23:25">
      <c r="W240"/>
      <c r="X240"/>
      <c r="Y240"/>
    </row>
    <row r="241" spans="23:25">
      <c r="W241"/>
      <c r="X241"/>
      <c r="Y241"/>
    </row>
    <row r="242" spans="23:25">
      <c r="W242"/>
      <c r="X242"/>
      <c r="Y242"/>
    </row>
    <row r="243" spans="23:25">
      <c r="W243"/>
      <c r="X243"/>
      <c r="Y243"/>
    </row>
    <row r="244" spans="23:25">
      <c r="W244"/>
      <c r="X244"/>
      <c r="Y244"/>
    </row>
    <row r="245" spans="23:25">
      <c r="W245"/>
      <c r="X245"/>
      <c r="Y245"/>
    </row>
    <row r="246" spans="23:25">
      <c r="W246"/>
      <c r="X246"/>
      <c r="Y246"/>
    </row>
    <row r="247" spans="23:25">
      <c r="W247"/>
      <c r="X247"/>
      <c r="Y247"/>
    </row>
    <row r="248" spans="23:25">
      <c r="W248"/>
      <c r="X248"/>
      <c r="Y248"/>
    </row>
    <row r="249" spans="23:25">
      <c r="W249"/>
      <c r="X249"/>
      <c r="Y249"/>
    </row>
    <row r="250" spans="23:25">
      <c r="W250"/>
      <c r="X250"/>
      <c r="Y250"/>
    </row>
    <row r="251" spans="23:25">
      <c r="W251"/>
      <c r="X251"/>
      <c r="Y251"/>
    </row>
    <row r="252" spans="23:25">
      <c r="W252"/>
      <c r="X252"/>
      <c r="Y252"/>
    </row>
    <row r="253" spans="23:25">
      <c r="W253"/>
      <c r="X253"/>
      <c r="Y253"/>
    </row>
    <row r="254" spans="23:25">
      <c r="W254"/>
      <c r="X254"/>
      <c r="Y254"/>
    </row>
    <row r="255" spans="23:25">
      <c r="W255"/>
      <c r="X255"/>
      <c r="Y255"/>
    </row>
    <row r="256" spans="23:25">
      <c r="W256"/>
      <c r="X256"/>
      <c r="Y256"/>
    </row>
    <row r="257" spans="23:25">
      <c r="W257"/>
      <c r="X257"/>
      <c r="Y257"/>
    </row>
    <row r="258" spans="23:25">
      <c r="W258"/>
      <c r="X258"/>
      <c r="Y258"/>
    </row>
    <row r="259" spans="23:25">
      <c r="W259"/>
      <c r="X259"/>
      <c r="Y259"/>
    </row>
    <row r="260" spans="23:25">
      <c r="W260"/>
      <c r="X260"/>
      <c r="Y260"/>
    </row>
    <row r="261" spans="23:25">
      <c r="W261"/>
      <c r="X261"/>
      <c r="Y261"/>
    </row>
    <row r="262" spans="23:25">
      <c r="W262"/>
      <c r="X262"/>
      <c r="Y262"/>
    </row>
    <row r="263" spans="23:25">
      <c r="W263"/>
      <c r="X263"/>
      <c r="Y263"/>
    </row>
    <row r="264" spans="23:25">
      <c r="W264"/>
      <c r="X264"/>
      <c r="Y264"/>
    </row>
    <row r="265" spans="23:25">
      <c r="W265"/>
      <c r="X265"/>
      <c r="Y265"/>
    </row>
    <row r="266" spans="23:25">
      <c r="W266"/>
      <c r="X266"/>
      <c r="Y266"/>
    </row>
    <row r="267" spans="23:25">
      <c r="W267"/>
      <c r="X267"/>
      <c r="Y267"/>
    </row>
    <row r="268" spans="23:25">
      <c r="W268"/>
      <c r="X268"/>
      <c r="Y268"/>
    </row>
    <row r="269" spans="23:25">
      <c r="W269"/>
      <c r="X269"/>
      <c r="Y269"/>
    </row>
    <row r="270" spans="23:25">
      <c r="W270"/>
      <c r="X270"/>
      <c r="Y270"/>
    </row>
    <row r="271" spans="23:25">
      <c r="W271"/>
      <c r="X271"/>
      <c r="Y271"/>
    </row>
    <row r="272" spans="23:25">
      <c r="W272"/>
      <c r="X272"/>
      <c r="Y272"/>
    </row>
    <row r="273" spans="23:25">
      <c r="W273"/>
      <c r="X273"/>
      <c r="Y273"/>
    </row>
    <row r="274" spans="23:25">
      <c r="W274"/>
      <c r="X274"/>
      <c r="Y274"/>
    </row>
    <row r="275" spans="23:25">
      <c r="W275"/>
      <c r="X275"/>
      <c r="Y275"/>
    </row>
    <row r="276" spans="23:25">
      <c r="W276"/>
      <c r="X276"/>
      <c r="Y276"/>
    </row>
    <row r="277" spans="23:25">
      <c r="W277"/>
      <c r="X277"/>
      <c r="Y277"/>
    </row>
    <row r="278" spans="23:25">
      <c r="W278"/>
      <c r="X278"/>
      <c r="Y278"/>
    </row>
    <row r="279" spans="23:25">
      <c r="W279"/>
      <c r="X279"/>
      <c r="Y279"/>
    </row>
    <row r="280" spans="23:25">
      <c r="W280"/>
      <c r="X280"/>
      <c r="Y280"/>
    </row>
    <row r="281" spans="23:25">
      <c r="W281"/>
      <c r="X281"/>
      <c r="Y281"/>
    </row>
    <row r="282" spans="23:25">
      <c r="W282"/>
      <c r="X282"/>
      <c r="Y282"/>
    </row>
    <row r="283" spans="23:25">
      <c r="W283"/>
      <c r="X283"/>
      <c r="Y283"/>
    </row>
    <row r="284" spans="23:25">
      <c r="W284"/>
      <c r="X284"/>
      <c r="Y284"/>
    </row>
    <row r="285" spans="23:25">
      <c r="W285"/>
      <c r="X285"/>
      <c r="Y285"/>
    </row>
    <row r="286" spans="23:25">
      <c r="W286"/>
      <c r="X286"/>
      <c r="Y286"/>
    </row>
    <row r="287" spans="23:25">
      <c r="W287"/>
      <c r="X287"/>
      <c r="Y287"/>
    </row>
    <row r="288" spans="23:25">
      <c r="W288"/>
      <c r="X288"/>
      <c r="Y288"/>
    </row>
    <row r="289" spans="23:25">
      <c r="W289"/>
      <c r="X289"/>
      <c r="Y289"/>
    </row>
    <row r="290" spans="23:25">
      <c r="W290"/>
      <c r="X290"/>
      <c r="Y290"/>
    </row>
    <row r="291" spans="23:25">
      <c r="W291"/>
      <c r="X291"/>
      <c r="Y291"/>
    </row>
    <row r="292" spans="23:25">
      <c r="W292"/>
      <c r="X292"/>
      <c r="Y292"/>
    </row>
    <row r="293" spans="23:25">
      <c r="W293"/>
      <c r="X293"/>
      <c r="Y293"/>
    </row>
    <row r="294" spans="23:25">
      <c r="W294"/>
      <c r="X294"/>
      <c r="Y294"/>
    </row>
    <row r="295" spans="23:25">
      <c r="W295"/>
      <c r="X295"/>
      <c r="Y295"/>
    </row>
    <row r="296" spans="23:25">
      <c r="W296"/>
      <c r="X296"/>
      <c r="Y296"/>
    </row>
    <row r="297" spans="23:25">
      <c r="W297"/>
      <c r="X297"/>
      <c r="Y297"/>
    </row>
    <row r="298" spans="23:25">
      <c r="W298"/>
      <c r="X298"/>
      <c r="Y298"/>
    </row>
    <row r="299" spans="23:25">
      <c r="W299"/>
      <c r="X299"/>
      <c r="Y299"/>
    </row>
    <row r="300" spans="23:25">
      <c r="W300"/>
      <c r="X300"/>
      <c r="Y300"/>
    </row>
    <row r="301" spans="23:25">
      <c r="W301"/>
      <c r="X301"/>
      <c r="Y301"/>
    </row>
    <row r="302" spans="23:25">
      <c r="W302"/>
      <c r="X302"/>
      <c r="Y302"/>
    </row>
    <row r="303" spans="23:25">
      <c r="W303"/>
      <c r="X303"/>
      <c r="Y303"/>
    </row>
    <row r="304" spans="23:25">
      <c r="W304"/>
      <c r="X304"/>
      <c r="Y304"/>
    </row>
    <row r="305" spans="23:25">
      <c r="W305"/>
      <c r="X305"/>
      <c r="Y305"/>
    </row>
    <row r="306" spans="23:25">
      <c r="W306"/>
      <c r="X306"/>
      <c r="Y306"/>
    </row>
    <row r="307" spans="23:25">
      <c r="W307"/>
      <c r="X307"/>
      <c r="Y307"/>
    </row>
    <row r="308" spans="23:25">
      <c r="W308"/>
      <c r="X308"/>
      <c r="Y308"/>
    </row>
    <row r="309" spans="23:25">
      <c r="W309"/>
      <c r="X309"/>
      <c r="Y309"/>
    </row>
    <row r="310" spans="23:25">
      <c r="W310"/>
      <c r="X310"/>
      <c r="Y310"/>
    </row>
    <row r="311" spans="23:25">
      <c r="W311"/>
      <c r="X311"/>
      <c r="Y311"/>
    </row>
    <row r="312" spans="23:25">
      <c r="W312"/>
      <c r="X312"/>
      <c r="Y312"/>
    </row>
    <row r="313" spans="23:25">
      <c r="W313"/>
      <c r="X313"/>
      <c r="Y313"/>
    </row>
    <row r="314" spans="23:25">
      <c r="W314"/>
      <c r="X314"/>
      <c r="Y314"/>
    </row>
    <row r="315" spans="23:25">
      <c r="W315"/>
      <c r="X315"/>
      <c r="Y315"/>
    </row>
    <row r="316" spans="23:25">
      <c r="W316"/>
      <c r="X316"/>
      <c r="Y316"/>
    </row>
    <row r="317" spans="23:25">
      <c r="W317"/>
      <c r="X317"/>
      <c r="Y317"/>
    </row>
    <row r="318" spans="23:25">
      <c r="W318"/>
      <c r="X318"/>
      <c r="Y318"/>
    </row>
    <row r="319" spans="23:25">
      <c r="W319"/>
      <c r="X319"/>
      <c r="Y319"/>
    </row>
    <row r="320" spans="23:25">
      <c r="W320"/>
      <c r="X320"/>
      <c r="Y320"/>
    </row>
    <row r="321" spans="23:25">
      <c r="W321"/>
      <c r="X321"/>
      <c r="Y321"/>
    </row>
    <row r="322" spans="23:25">
      <c r="W322"/>
      <c r="X322"/>
      <c r="Y322"/>
    </row>
    <row r="323" spans="23:25">
      <c r="W323"/>
      <c r="X323"/>
      <c r="Y323"/>
    </row>
    <row r="324" spans="23:25">
      <c r="W324"/>
      <c r="X324"/>
      <c r="Y324"/>
    </row>
    <row r="325" spans="23:25">
      <c r="W325"/>
      <c r="X325"/>
      <c r="Y325"/>
    </row>
    <row r="326" spans="23:25">
      <c r="W326"/>
      <c r="X326"/>
      <c r="Y326"/>
    </row>
    <row r="327" spans="23:25">
      <c r="W327"/>
      <c r="X327"/>
      <c r="Y327"/>
    </row>
    <row r="328" spans="23:25">
      <c r="W328"/>
      <c r="X328"/>
      <c r="Y328"/>
    </row>
    <row r="329" spans="23:25">
      <c r="W329"/>
      <c r="X329"/>
      <c r="Y329"/>
    </row>
    <row r="330" spans="23:25">
      <c r="W330"/>
      <c r="X330"/>
      <c r="Y330"/>
    </row>
    <row r="331" spans="23:25">
      <c r="W331"/>
      <c r="X331"/>
      <c r="Y331"/>
    </row>
    <row r="332" spans="23:25">
      <c r="W332"/>
      <c r="X332"/>
      <c r="Y332"/>
    </row>
    <row r="333" spans="23:25">
      <c r="W333"/>
      <c r="X333"/>
      <c r="Y333"/>
    </row>
    <row r="334" spans="23:25">
      <c r="W334"/>
      <c r="X334"/>
      <c r="Y334"/>
    </row>
    <row r="335" spans="23:25">
      <c r="W335"/>
      <c r="X335"/>
      <c r="Y335"/>
    </row>
    <row r="336" spans="23:25">
      <c r="W336"/>
      <c r="X336"/>
      <c r="Y336"/>
    </row>
    <row r="337" spans="23:25">
      <c r="W337"/>
      <c r="X337"/>
      <c r="Y337"/>
    </row>
    <row r="338" spans="23:25">
      <c r="W338"/>
      <c r="X338"/>
      <c r="Y338"/>
    </row>
    <row r="339" spans="23:25">
      <c r="W339"/>
      <c r="X339"/>
      <c r="Y339"/>
    </row>
    <row r="340" spans="23:25">
      <c r="W340"/>
      <c r="X340"/>
      <c r="Y340"/>
    </row>
    <row r="341" spans="23:25">
      <c r="W341"/>
      <c r="X341"/>
      <c r="Y341"/>
    </row>
    <row r="342" spans="23:25">
      <c r="W342"/>
      <c r="X342"/>
      <c r="Y342"/>
    </row>
    <row r="343" spans="23:25">
      <c r="W343"/>
      <c r="X343"/>
      <c r="Y343"/>
    </row>
    <row r="344" spans="23:25">
      <c r="W344"/>
      <c r="X344"/>
      <c r="Y344"/>
    </row>
    <row r="345" spans="23:25">
      <c r="W345"/>
      <c r="X345"/>
      <c r="Y345"/>
    </row>
    <row r="346" spans="23:25">
      <c r="W346"/>
      <c r="X346"/>
      <c r="Y346"/>
    </row>
    <row r="347" spans="23:25">
      <c r="W347"/>
      <c r="X347"/>
      <c r="Y347"/>
    </row>
    <row r="348" spans="23:25">
      <c r="W348"/>
      <c r="X348"/>
      <c r="Y348"/>
    </row>
    <row r="349" spans="23:25">
      <c r="W349"/>
      <c r="X349"/>
      <c r="Y349"/>
    </row>
    <row r="350" spans="23:25">
      <c r="W350"/>
      <c r="X350"/>
      <c r="Y350"/>
    </row>
    <row r="351" spans="23:25">
      <c r="W351"/>
      <c r="X351"/>
      <c r="Y351"/>
    </row>
    <row r="352" spans="23:25">
      <c r="W352"/>
      <c r="X352"/>
      <c r="Y352"/>
    </row>
    <row r="353" spans="23:25">
      <c r="W353"/>
      <c r="X353"/>
      <c r="Y353"/>
    </row>
    <row r="354" spans="23:25">
      <c r="W354"/>
      <c r="X354"/>
      <c r="Y354"/>
    </row>
    <row r="355" spans="23:25">
      <c r="W355"/>
      <c r="X355"/>
      <c r="Y355"/>
    </row>
    <row r="356" spans="23:25">
      <c r="W356"/>
      <c r="X356"/>
      <c r="Y356"/>
    </row>
    <row r="357" spans="23:25">
      <c r="W357"/>
      <c r="X357"/>
      <c r="Y357"/>
    </row>
    <row r="358" spans="23:25">
      <c r="W358"/>
      <c r="X358"/>
      <c r="Y358"/>
    </row>
    <row r="359" spans="23:25">
      <c r="W359"/>
      <c r="X359"/>
      <c r="Y359"/>
    </row>
    <row r="360" spans="23:25">
      <c r="W360"/>
      <c r="X360"/>
      <c r="Y360"/>
    </row>
    <row r="361" spans="23:25">
      <c r="W361"/>
      <c r="X361"/>
      <c r="Y361"/>
    </row>
    <row r="362" spans="23:25">
      <c r="W362"/>
      <c r="X362"/>
      <c r="Y362"/>
    </row>
    <row r="363" spans="23:25">
      <c r="W363"/>
      <c r="X363"/>
      <c r="Y363"/>
    </row>
    <row r="364" spans="23:25">
      <c r="W364"/>
      <c r="X364"/>
      <c r="Y364"/>
    </row>
    <row r="365" spans="23:25">
      <c r="W365"/>
      <c r="X365"/>
      <c r="Y365"/>
    </row>
    <row r="366" spans="23:25">
      <c r="W366"/>
      <c r="X366"/>
      <c r="Y366"/>
    </row>
    <row r="367" spans="23:25">
      <c r="W367"/>
      <c r="X367"/>
      <c r="Y367"/>
    </row>
    <row r="368" spans="23:25">
      <c r="W368"/>
      <c r="X368"/>
      <c r="Y368"/>
    </row>
    <row r="369" spans="23:25">
      <c r="W369"/>
      <c r="X369"/>
      <c r="Y369"/>
    </row>
    <row r="370" spans="23:25">
      <c r="W370"/>
      <c r="X370"/>
      <c r="Y370"/>
    </row>
    <row r="371" spans="23:25">
      <c r="W371"/>
      <c r="X371"/>
      <c r="Y371"/>
    </row>
    <row r="372" spans="23:25">
      <c r="W372"/>
      <c r="X372"/>
      <c r="Y372"/>
    </row>
    <row r="373" spans="23:25">
      <c r="W373"/>
      <c r="X373"/>
      <c r="Y373"/>
    </row>
    <row r="374" spans="23:25">
      <c r="W374"/>
      <c r="X374"/>
      <c r="Y374"/>
    </row>
    <row r="375" spans="23:25">
      <c r="W375"/>
      <c r="X375"/>
      <c r="Y375"/>
    </row>
    <row r="376" spans="23:25">
      <c r="W376"/>
      <c r="X376"/>
      <c r="Y376"/>
    </row>
    <row r="377" spans="23:25">
      <c r="W377"/>
      <c r="X377"/>
      <c r="Y377"/>
    </row>
    <row r="378" spans="23:25">
      <c r="W378"/>
      <c r="X378"/>
      <c r="Y378"/>
    </row>
    <row r="379" spans="23:25">
      <c r="W379"/>
      <c r="X379"/>
      <c r="Y379"/>
    </row>
    <row r="380" spans="23:25">
      <c r="W380"/>
      <c r="X380"/>
      <c r="Y380"/>
    </row>
    <row r="381" spans="23:25">
      <c r="W381"/>
      <c r="X381"/>
      <c r="Y381"/>
    </row>
    <row r="382" spans="23:25">
      <c r="W382"/>
      <c r="X382"/>
      <c r="Y382"/>
    </row>
    <row r="383" spans="23:25">
      <c r="W383"/>
      <c r="X383"/>
      <c r="Y383"/>
    </row>
    <row r="384" spans="23:25">
      <c r="W384"/>
      <c r="X384"/>
      <c r="Y384"/>
    </row>
    <row r="385" spans="23:25">
      <c r="W385"/>
      <c r="X385"/>
      <c r="Y385"/>
    </row>
    <row r="386" spans="23:25">
      <c r="W386"/>
      <c r="X386"/>
      <c r="Y386"/>
    </row>
    <row r="387" spans="23:25">
      <c r="W387"/>
      <c r="X387"/>
      <c r="Y387"/>
    </row>
    <row r="388" spans="23:25">
      <c r="W388"/>
      <c r="X388"/>
      <c r="Y388"/>
    </row>
    <row r="389" spans="23:25">
      <c r="W389"/>
      <c r="X389"/>
      <c r="Y389"/>
    </row>
    <row r="390" spans="23:25">
      <c r="W390"/>
      <c r="X390"/>
      <c r="Y390"/>
    </row>
    <row r="391" spans="23:25">
      <c r="W391"/>
      <c r="X391"/>
      <c r="Y391"/>
    </row>
    <row r="392" spans="23:25">
      <c r="W392"/>
      <c r="X392"/>
      <c r="Y392"/>
    </row>
    <row r="393" spans="23:25">
      <c r="W393"/>
      <c r="X393"/>
      <c r="Y393"/>
    </row>
    <row r="394" spans="23:25">
      <c r="W394"/>
      <c r="X394"/>
      <c r="Y394"/>
    </row>
    <row r="395" spans="23:25">
      <c r="W395"/>
      <c r="X395"/>
      <c r="Y395"/>
    </row>
    <row r="396" spans="23:25">
      <c r="W396"/>
      <c r="X396"/>
      <c r="Y396"/>
    </row>
    <row r="397" spans="23:25">
      <c r="W397"/>
      <c r="X397"/>
      <c r="Y397"/>
    </row>
    <row r="398" spans="23:25">
      <c r="W398"/>
      <c r="X398"/>
      <c r="Y398"/>
    </row>
    <row r="399" spans="23:25">
      <c r="W399"/>
      <c r="X399"/>
      <c r="Y399"/>
    </row>
    <row r="400" spans="23:25">
      <c r="W400"/>
      <c r="X400"/>
      <c r="Y400"/>
    </row>
    <row r="401" spans="23:25">
      <c r="W401"/>
      <c r="X401"/>
      <c r="Y401"/>
    </row>
    <row r="402" spans="23:25">
      <c r="W402"/>
      <c r="X402"/>
      <c r="Y402"/>
    </row>
    <row r="403" spans="23:25">
      <c r="W403"/>
      <c r="X403"/>
      <c r="Y403"/>
    </row>
    <row r="404" spans="23:25">
      <c r="W404"/>
      <c r="X404"/>
      <c r="Y404"/>
    </row>
    <row r="405" spans="23:25">
      <c r="W405"/>
      <c r="X405"/>
      <c r="Y405"/>
    </row>
    <row r="406" spans="23:25">
      <c r="W406"/>
      <c r="X406"/>
      <c r="Y406"/>
    </row>
    <row r="407" spans="23:25">
      <c r="W407"/>
      <c r="X407"/>
      <c r="Y407"/>
    </row>
    <row r="408" spans="23:25">
      <c r="W408"/>
      <c r="X408"/>
      <c r="Y408"/>
    </row>
    <row r="409" spans="23:25">
      <c r="W409"/>
      <c r="X409"/>
      <c r="Y409"/>
    </row>
    <row r="410" spans="23:25">
      <c r="W410"/>
      <c r="X410"/>
      <c r="Y410"/>
    </row>
    <row r="411" spans="23:25">
      <c r="W411"/>
      <c r="X411"/>
      <c r="Y411"/>
    </row>
    <row r="412" spans="23:25">
      <c r="W412"/>
      <c r="X412"/>
      <c r="Y412"/>
    </row>
    <row r="413" spans="23:25">
      <c r="W413"/>
      <c r="X413"/>
      <c r="Y413"/>
    </row>
    <row r="414" spans="23:25">
      <c r="W414"/>
      <c r="X414"/>
      <c r="Y414"/>
    </row>
    <row r="415" spans="23:25">
      <c r="W415"/>
      <c r="X415"/>
      <c r="Y415"/>
    </row>
    <row r="416" spans="23:25">
      <c r="W416"/>
      <c r="X416"/>
      <c r="Y416"/>
    </row>
    <row r="417" spans="23:25">
      <c r="W417"/>
      <c r="X417"/>
      <c r="Y417"/>
    </row>
    <row r="418" spans="23:25">
      <c r="W418"/>
      <c r="X418"/>
      <c r="Y418"/>
    </row>
    <row r="419" spans="23:25">
      <c r="W419"/>
      <c r="X419"/>
      <c r="Y419"/>
    </row>
    <row r="420" spans="23:25">
      <c r="W420"/>
      <c r="X420"/>
      <c r="Y420"/>
    </row>
    <row r="421" spans="23:25">
      <c r="W421"/>
      <c r="X421"/>
      <c r="Y421"/>
    </row>
    <row r="422" spans="23:25">
      <c r="W422"/>
      <c r="X422"/>
      <c r="Y422"/>
    </row>
    <row r="423" spans="23:25">
      <c r="W423"/>
      <c r="X423"/>
      <c r="Y423"/>
    </row>
    <row r="424" spans="23:25">
      <c r="W424"/>
      <c r="X424"/>
      <c r="Y424"/>
    </row>
    <row r="425" spans="23:25">
      <c r="W425"/>
      <c r="X425"/>
      <c r="Y425"/>
    </row>
    <row r="426" spans="23:25">
      <c r="W426"/>
      <c r="X426"/>
      <c r="Y426"/>
    </row>
    <row r="427" spans="23:25">
      <c r="W427"/>
      <c r="X427"/>
      <c r="Y427"/>
    </row>
    <row r="428" spans="23:25">
      <c r="W428"/>
      <c r="X428"/>
      <c r="Y428"/>
    </row>
    <row r="429" spans="23:25">
      <c r="W429"/>
      <c r="X429"/>
      <c r="Y429"/>
    </row>
    <row r="430" spans="23:25">
      <c r="W430"/>
      <c r="X430"/>
      <c r="Y430"/>
    </row>
    <row r="431" spans="23:25">
      <c r="W431"/>
      <c r="X431"/>
      <c r="Y431"/>
    </row>
    <row r="432" spans="23:25">
      <c r="W432"/>
      <c r="X432"/>
      <c r="Y432"/>
    </row>
    <row r="433" spans="23:25">
      <c r="W433"/>
      <c r="X433"/>
      <c r="Y433"/>
    </row>
    <row r="434" spans="23:25">
      <c r="W434"/>
      <c r="X434"/>
      <c r="Y434"/>
    </row>
    <row r="435" spans="23:25">
      <c r="W435"/>
      <c r="X435"/>
      <c r="Y435"/>
    </row>
    <row r="436" spans="23:25">
      <c r="W436"/>
      <c r="X436"/>
      <c r="Y436"/>
    </row>
    <row r="437" spans="23:25">
      <c r="W437"/>
      <c r="X437"/>
      <c r="Y437"/>
    </row>
    <row r="438" spans="23:25">
      <c r="W438"/>
      <c r="X438"/>
      <c r="Y438"/>
    </row>
    <row r="439" spans="23:25">
      <c r="W439"/>
      <c r="X439"/>
      <c r="Y439"/>
    </row>
    <row r="440" spans="23:25">
      <c r="W440"/>
      <c r="X440"/>
      <c r="Y440"/>
    </row>
    <row r="441" spans="23:25">
      <c r="W441"/>
      <c r="X441"/>
      <c r="Y441"/>
    </row>
    <row r="442" spans="23:25">
      <c r="W442"/>
      <c r="X442"/>
      <c r="Y442"/>
    </row>
    <row r="443" spans="23:25">
      <c r="W443"/>
      <c r="X443"/>
      <c r="Y443"/>
    </row>
    <row r="444" spans="23:25">
      <c r="W444"/>
      <c r="X444"/>
      <c r="Y444"/>
    </row>
    <row r="445" spans="23:25">
      <c r="W445"/>
      <c r="X445"/>
      <c r="Y445"/>
    </row>
    <row r="446" spans="23:25">
      <c r="W446"/>
      <c r="X446"/>
      <c r="Y446"/>
    </row>
    <row r="447" spans="23:25">
      <c r="W447"/>
      <c r="X447"/>
      <c r="Y447"/>
    </row>
    <row r="448" spans="23:25">
      <c r="W448"/>
      <c r="X448"/>
      <c r="Y448"/>
    </row>
    <row r="449" spans="23:25">
      <c r="W449"/>
      <c r="X449"/>
      <c r="Y449"/>
    </row>
    <row r="450" spans="23:25">
      <c r="W450"/>
      <c r="X450"/>
      <c r="Y450"/>
    </row>
    <row r="451" spans="23:25">
      <c r="W451"/>
      <c r="X451"/>
      <c r="Y451"/>
    </row>
    <row r="452" spans="23:25">
      <c r="W452"/>
      <c r="X452"/>
      <c r="Y452"/>
    </row>
    <row r="453" spans="23:25">
      <c r="W453"/>
      <c r="X453"/>
      <c r="Y453"/>
    </row>
    <row r="454" spans="23:25">
      <c r="W454"/>
      <c r="X454"/>
      <c r="Y454"/>
    </row>
    <row r="455" spans="23:25">
      <c r="W455"/>
      <c r="X455"/>
      <c r="Y455"/>
    </row>
    <row r="456" spans="23:25">
      <c r="W456"/>
      <c r="X456"/>
      <c r="Y456"/>
    </row>
    <row r="457" spans="23:25">
      <c r="W457"/>
      <c r="X457"/>
      <c r="Y457"/>
    </row>
    <row r="458" spans="23:25">
      <c r="W458"/>
      <c r="X458"/>
      <c r="Y458"/>
    </row>
    <row r="459" spans="23:25">
      <c r="W459"/>
      <c r="X459"/>
      <c r="Y459"/>
    </row>
    <row r="460" spans="23:25">
      <c r="W460"/>
      <c r="X460"/>
      <c r="Y460"/>
    </row>
    <row r="461" spans="23:25">
      <c r="W461"/>
      <c r="X461"/>
      <c r="Y461"/>
    </row>
    <row r="462" spans="23:25">
      <c r="W462"/>
      <c r="X462"/>
      <c r="Y462"/>
    </row>
    <row r="463" spans="23:25">
      <c r="W463"/>
      <c r="X463"/>
      <c r="Y463"/>
    </row>
    <row r="464" spans="23:25">
      <c r="W464"/>
      <c r="X464"/>
      <c r="Y464"/>
    </row>
    <row r="465" spans="23:25">
      <c r="W465"/>
      <c r="X465"/>
      <c r="Y465"/>
    </row>
    <row r="466" spans="23:25">
      <c r="W466"/>
      <c r="X466"/>
      <c r="Y466"/>
    </row>
    <row r="467" spans="23:25">
      <c r="W467"/>
      <c r="X467"/>
      <c r="Y467"/>
    </row>
    <row r="468" spans="23:25">
      <c r="W468"/>
      <c r="X468"/>
      <c r="Y468"/>
    </row>
    <row r="469" spans="23:25">
      <c r="W469"/>
      <c r="X469"/>
      <c r="Y469"/>
    </row>
    <row r="470" spans="23:25">
      <c r="W470"/>
      <c r="X470"/>
      <c r="Y470"/>
    </row>
    <row r="471" spans="23:25">
      <c r="W471"/>
      <c r="X471"/>
      <c r="Y471"/>
    </row>
    <row r="472" spans="23:25">
      <c r="W472"/>
      <c r="X472"/>
      <c r="Y472"/>
    </row>
    <row r="473" spans="23:25">
      <c r="W473"/>
      <c r="X473"/>
      <c r="Y473"/>
    </row>
    <row r="474" spans="23:25">
      <c r="W474"/>
      <c r="X474"/>
      <c r="Y474"/>
    </row>
    <row r="475" spans="23:25">
      <c r="W475"/>
      <c r="X475"/>
      <c r="Y475"/>
    </row>
    <row r="476" spans="23:25">
      <c r="W476"/>
      <c r="X476"/>
      <c r="Y476"/>
    </row>
    <row r="477" spans="23:25">
      <c r="W477"/>
      <c r="X477"/>
      <c r="Y477"/>
    </row>
    <row r="478" spans="23:25">
      <c r="W478"/>
      <c r="X478"/>
      <c r="Y478"/>
    </row>
    <row r="479" spans="23:25">
      <c r="W479"/>
      <c r="X479"/>
      <c r="Y479"/>
    </row>
    <row r="480" spans="23:25">
      <c r="W480"/>
      <c r="X480"/>
      <c r="Y480"/>
    </row>
    <row r="481" spans="23:25">
      <c r="W481"/>
      <c r="X481"/>
      <c r="Y481"/>
    </row>
    <row r="482" spans="23:25">
      <c r="W482"/>
      <c r="X482"/>
      <c r="Y482"/>
    </row>
    <row r="483" spans="23:25">
      <c r="W483"/>
      <c r="X483"/>
      <c r="Y483"/>
    </row>
    <row r="484" spans="23:25">
      <c r="W484"/>
      <c r="X484"/>
      <c r="Y484"/>
    </row>
    <row r="485" spans="23:25">
      <c r="W485"/>
      <c r="X485"/>
      <c r="Y485"/>
    </row>
    <row r="486" spans="23:25">
      <c r="W486"/>
      <c r="X486"/>
      <c r="Y486"/>
    </row>
    <row r="487" spans="23:25">
      <c r="W487"/>
      <c r="X487"/>
      <c r="Y487"/>
    </row>
    <row r="488" spans="23:25">
      <c r="W488"/>
      <c r="X488"/>
      <c r="Y488"/>
    </row>
    <row r="489" spans="23:25">
      <c r="W489"/>
      <c r="X489"/>
      <c r="Y489"/>
    </row>
    <row r="490" spans="23:25">
      <c r="W490"/>
      <c r="X490"/>
      <c r="Y490"/>
    </row>
    <row r="491" spans="23:25">
      <c r="W491"/>
      <c r="X491"/>
      <c r="Y491"/>
    </row>
    <row r="492" spans="23:25">
      <c r="W492"/>
      <c r="X492"/>
      <c r="Y492"/>
    </row>
    <row r="493" spans="23:25">
      <c r="W493"/>
      <c r="X493"/>
      <c r="Y493"/>
    </row>
    <row r="494" spans="23:25">
      <c r="W494"/>
      <c r="X494"/>
      <c r="Y494"/>
    </row>
    <row r="495" spans="23:25">
      <c r="W495"/>
      <c r="X495"/>
      <c r="Y495"/>
    </row>
    <row r="496" spans="23:25">
      <c r="W496"/>
      <c r="X496"/>
      <c r="Y496"/>
    </row>
    <row r="497" spans="23:25">
      <c r="W497"/>
      <c r="X497"/>
      <c r="Y497"/>
    </row>
    <row r="498" spans="23:25">
      <c r="W498"/>
      <c r="X498"/>
      <c r="Y498"/>
    </row>
    <row r="499" spans="23:25">
      <c r="W499"/>
      <c r="X499"/>
      <c r="Y499"/>
    </row>
    <row r="500" spans="23:25">
      <c r="W500"/>
      <c r="X500"/>
      <c r="Y500"/>
    </row>
    <row r="501" spans="23:25">
      <c r="W501"/>
      <c r="X501"/>
      <c r="Y501"/>
    </row>
    <row r="502" spans="23:25">
      <c r="W502"/>
      <c r="X502"/>
      <c r="Y502"/>
    </row>
    <row r="503" spans="23:25">
      <c r="W503"/>
      <c r="X503"/>
      <c r="Y503"/>
    </row>
    <row r="504" spans="23:25">
      <c r="W504"/>
      <c r="X504"/>
      <c r="Y504"/>
    </row>
    <row r="505" spans="23:25">
      <c r="W505"/>
      <c r="X505"/>
      <c r="Y505"/>
    </row>
    <row r="506" spans="23:25">
      <c r="W506"/>
      <c r="X506"/>
      <c r="Y506"/>
    </row>
    <row r="507" spans="23:25">
      <c r="W507"/>
      <c r="X507"/>
      <c r="Y507"/>
    </row>
    <row r="508" spans="23:25">
      <c r="W508"/>
      <c r="X508"/>
      <c r="Y508"/>
    </row>
    <row r="509" spans="23:25">
      <c r="W509"/>
      <c r="X509"/>
      <c r="Y509"/>
    </row>
    <row r="510" spans="23:25">
      <c r="W510"/>
      <c r="X510"/>
      <c r="Y510"/>
    </row>
    <row r="511" spans="23:25">
      <c r="W511"/>
      <c r="X511"/>
      <c r="Y511"/>
    </row>
    <row r="512" spans="23:25">
      <c r="W512"/>
      <c r="X512"/>
      <c r="Y512"/>
    </row>
    <row r="513" spans="23:25">
      <c r="W513"/>
      <c r="X513"/>
      <c r="Y513"/>
    </row>
    <row r="514" spans="23:25">
      <c r="W514"/>
      <c r="X514"/>
      <c r="Y514"/>
    </row>
    <row r="515" spans="23:25">
      <c r="W515"/>
      <c r="X515"/>
      <c r="Y515"/>
    </row>
    <row r="516" spans="23:25">
      <c r="W516"/>
      <c r="X516"/>
      <c r="Y516"/>
    </row>
    <row r="517" spans="23:25">
      <c r="W517"/>
      <c r="X517"/>
      <c r="Y517"/>
    </row>
    <row r="518" spans="23:25">
      <c r="W518"/>
      <c r="X518"/>
      <c r="Y518"/>
    </row>
    <row r="519" spans="23:25">
      <c r="W519"/>
      <c r="X519"/>
      <c r="Y519"/>
    </row>
    <row r="520" spans="23:25">
      <c r="W520"/>
      <c r="X520"/>
      <c r="Y520"/>
    </row>
    <row r="521" spans="23:25">
      <c r="W521"/>
      <c r="X521"/>
      <c r="Y521"/>
    </row>
    <row r="522" spans="23:25">
      <c r="W522"/>
      <c r="X522"/>
      <c r="Y522"/>
    </row>
    <row r="523" spans="23:25">
      <c r="W523"/>
      <c r="X523"/>
      <c r="Y523"/>
    </row>
    <row r="524" spans="23:25">
      <c r="W524"/>
      <c r="X524"/>
      <c r="Y524"/>
    </row>
    <row r="525" spans="23:25">
      <c r="W525"/>
      <c r="X525"/>
      <c r="Y525"/>
    </row>
    <row r="526" spans="23:25">
      <c r="W526"/>
      <c r="X526"/>
      <c r="Y526"/>
    </row>
    <row r="527" spans="23:25">
      <c r="W527"/>
      <c r="X527"/>
      <c r="Y527"/>
    </row>
    <row r="528" spans="23:25">
      <c r="W528"/>
      <c r="X528"/>
      <c r="Y528"/>
    </row>
    <row r="529" spans="23:25">
      <c r="W529"/>
      <c r="X529"/>
      <c r="Y529"/>
    </row>
    <row r="530" spans="23:25">
      <c r="W530"/>
      <c r="X530"/>
      <c r="Y530"/>
    </row>
    <row r="531" spans="23:25">
      <c r="W531"/>
      <c r="X531"/>
      <c r="Y531"/>
    </row>
    <row r="532" spans="23:25">
      <c r="W532"/>
      <c r="X532"/>
      <c r="Y532"/>
    </row>
    <row r="533" spans="23:25">
      <c r="W533"/>
      <c r="X533"/>
      <c r="Y533"/>
    </row>
    <row r="534" spans="23:25">
      <c r="W534"/>
      <c r="X534"/>
      <c r="Y534"/>
    </row>
    <row r="535" spans="23:25">
      <c r="W535"/>
      <c r="X535"/>
      <c r="Y535"/>
    </row>
    <row r="536" spans="23:25">
      <c r="W536"/>
      <c r="X536"/>
      <c r="Y536"/>
    </row>
    <row r="537" spans="23:25">
      <c r="W537"/>
      <c r="X537"/>
      <c r="Y537"/>
    </row>
    <row r="538" spans="23:25">
      <c r="W538"/>
      <c r="X538"/>
      <c r="Y538"/>
    </row>
    <row r="539" spans="23:25">
      <c r="W539"/>
      <c r="X539"/>
      <c r="Y539"/>
    </row>
    <row r="540" spans="23:25">
      <c r="W540"/>
      <c r="X540"/>
      <c r="Y540"/>
    </row>
    <row r="541" spans="23:25">
      <c r="W541"/>
      <c r="X541"/>
      <c r="Y541"/>
    </row>
    <row r="542" spans="23:25">
      <c r="W542"/>
      <c r="X542"/>
      <c r="Y542"/>
    </row>
    <row r="543" spans="23:25">
      <c r="W543"/>
      <c r="X543"/>
      <c r="Y543"/>
    </row>
    <row r="544" spans="23:25">
      <c r="W544"/>
      <c r="X544"/>
      <c r="Y544"/>
    </row>
    <row r="545" spans="23:25">
      <c r="W545"/>
      <c r="X545"/>
      <c r="Y545"/>
    </row>
    <row r="546" spans="23:25">
      <c r="W546"/>
      <c r="X546"/>
      <c r="Y546"/>
    </row>
    <row r="547" spans="23:25">
      <c r="W547"/>
      <c r="X547"/>
      <c r="Y547"/>
    </row>
    <row r="548" spans="23:25">
      <c r="W548"/>
      <c r="X548"/>
      <c r="Y548"/>
    </row>
    <row r="549" spans="23:25">
      <c r="W549"/>
      <c r="X549"/>
      <c r="Y549"/>
    </row>
    <row r="550" spans="23:25">
      <c r="W550"/>
      <c r="X550"/>
      <c r="Y550"/>
    </row>
    <row r="551" spans="23:25">
      <c r="W551"/>
      <c r="X551"/>
      <c r="Y551"/>
    </row>
    <row r="552" spans="23:25">
      <c r="W552"/>
      <c r="X552"/>
      <c r="Y552"/>
    </row>
    <row r="553" spans="23:25">
      <c r="W553"/>
      <c r="X553"/>
      <c r="Y553"/>
    </row>
    <row r="554" spans="23:25">
      <c r="W554"/>
      <c r="X554"/>
      <c r="Y554"/>
    </row>
    <row r="555" spans="23:25">
      <c r="W555"/>
      <c r="X555"/>
      <c r="Y555"/>
    </row>
    <row r="556" spans="23:25">
      <c r="W556"/>
      <c r="X556"/>
      <c r="Y556"/>
    </row>
    <row r="557" spans="23:25">
      <c r="W557"/>
      <c r="X557"/>
      <c r="Y557"/>
    </row>
    <row r="558" spans="23:25">
      <c r="W558"/>
      <c r="X558"/>
      <c r="Y558"/>
    </row>
    <row r="559" spans="23:25">
      <c r="W559"/>
      <c r="X559"/>
      <c r="Y559"/>
    </row>
    <row r="560" spans="23:25">
      <c r="W560"/>
      <c r="X560"/>
      <c r="Y560"/>
    </row>
    <row r="561" spans="23:25">
      <c r="W561"/>
      <c r="X561"/>
      <c r="Y561"/>
    </row>
    <row r="562" spans="23:25">
      <c r="W562"/>
      <c r="X562"/>
      <c r="Y562"/>
    </row>
    <row r="563" spans="23:25">
      <c r="W563"/>
      <c r="X563"/>
      <c r="Y563"/>
    </row>
    <row r="564" spans="23:25">
      <c r="W564"/>
      <c r="X564"/>
      <c r="Y564"/>
    </row>
    <row r="565" spans="23:25">
      <c r="W565"/>
      <c r="X565"/>
      <c r="Y565"/>
    </row>
    <row r="566" spans="23:25">
      <c r="W566"/>
      <c r="X566"/>
      <c r="Y566"/>
    </row>
    <row r="567" spans="23:25">
      <c r="W567"/>
      <c r="X567"/>
      <c r="Y567"/>
    </row>
    <row r="568" spans="23:25">
      <c r="W568"/>
      <c r="X568"/>
      <c r="Y568"/>
    </row>
    <row r="569" spans="23:25">
      <c r="W569"/>
      <c r="X569"/>
      <c r="Y569"/>
    </row>
    <row r="570" spans="23:25">
      <c r="W570"/>
      <c r="X570"/>
      <c r="Y570"/>
    </row>
    <row r="571" spans="23:25">
      <c r="W571"/>
      <c r="X571"/>
      <c r="Y571"/>
    </row>
    <row r="572" spans="23:25">
      <c r="W572"/>
      <c r="X572"/>
      <c r="Y572"/>
    </row>
    <row r="573" spans="23:25">
      <c r="W573"/>
      <c r="X573"/>
      <c r="Y573"/>
    </row>
    <row r="574" spans="23:25">
      <c r="W574"/>
      <c r="X574"/>
      <c r="Y574"/>
    </row>
    <row r="575" spans="23:25">
      <c r="W575"/>
      <c r="X575"/>
      <c r="Y575"/>
    </row>
    <row r="576" spans="23:25">
      <c r="W576"/>
      <c r="X576"/>
      <c r="Y576"/>
    </row>
    <row r="577" spans="23:25">
      <c r="W577"/>
      <c r="X577"/>
      <c r="Y577"/>
    </row>
    <row r="578" spans="23:25">
      <c r="W578"/>
      <c r="X578"/>
      <c r="Y578"/>
    </row>
    <row r="579" spans="23:25">
      <c r="W579"/>
      <c r="X579"/>
      <c r="Y579"/>
    </row>
    <row r="580" spans="23:25">
      <c r="W580"/>
      <c r="X580"/>
      <c r="Y580"/>
    </row>
    <row r="581" spans="23:25">
      <c r="W581"/>
      <c r="X581"/>
      <c r="Y581"/>
    </row>
    <row r="582" spans="23:25">
      <c r="W582"/>
      <c r="X582"/>
      <c r="Y582"/>
    </row>
    <row r="583" spans="23:25">
      <c r="W583"/>
      <c r="X583"/>
      <c r="Y583"/>
    </row>
    <row r="584" spans="23:25">
      <c r="W584"/>
      <c r="X584"/>
      <c r="Y584"/>
    </row>
    <row r="585" spans="23:25">
      <c r="W585"/>
      <c r="X585"/>
      <c r="Y585"/>
    </row>
    <row r="586" spans="23:25">
      <c r="W586"/>
      <c r="X586"/>
      <c r="Y586"/>
    </row>
    <row r="587" spans="23:25">
      <c r="W587"/>
      <c r="X587"/>
      <c r="Y587"/>
    </row>
    <row r="588" spans="23:25">
      <c r="W588"/>
      <c r="X588"/>
      <c r="Y588"/>
    </row>
    <row r="589" spans="23:25">
      <c r="W589"/>
      <c r="X589"/>
      <c r="Y589"/>
    </row>
    <row r="590" spans="23:25">
      <c r="W590"/>
      <c r="X590"/>
      <c r="Y590"/>
    </row>
    <row r="591" spans="23:25">
      <c r="W591"/>
      <c r="X591"/>
      <c r="Y591"/>
    </row>
    <row r="592" spans="23:25">
      <c r="W592"/>
      <c r="X592"/>
      <c r="Y592"/>
    </row>
    <row r="593" spans="23:25">
      <c r="W593"/>
      <c r="X593"/>
      <c r="Y593"/>
    </row>
    <row r="594" spans="23:25">
      <c r="W594"/>
      <c r="X594"/>
      <c r="Y594"/>
    </row>
    <row r="595" spans="23:25">
      <c r="W595"/>
      <c r="X595"/>
      <c r="Y595"/>
    </row>
    <row r="596" spans="23:25">
      <c r="W596"/>
      <c r="X596"/>
      <c r="Y596"/>
    </row>
    <row r="597" spans="23:25">
      <c r="W597"/>
      <c r="X597"/>
      <c r="Y597"/>
    </row>
    <row r="598" spans="23:25">
      <c r="W598"/>
      <c r="X598"/>
      <c r="Y598"/>
    </row>
    <row r="599" spans="23:25">
      <c r="W599"/>
      <c r="X599"/>
      <c r="Y599"/>
    </row>
    <row r="600" spans="23:25">
      <c r="W600"/>
      <c r="X600"/>
      <c r="Y600"/>
    </row>
    <row r="601" spans="23:25">
      <c r="W601"/>
      <c r="X601"/>
      <c r="Y601"/>
    </row>
    <row r="602" spans="23:25">
      <c r="W602"/>
      <c r="X602"/>
      <c r="Y602"/>
    </row>
    <row r="603" spans="23:25">
      <c r="W603"/>
      <c r="X603"/>
      <c r="Y603"/>
    </row>
    <row r="604" spans="23:25">
      <c r="W604"/>
      <c r="X604"/>
      <c r="Y604"/>
    </row>
    <row r="605" spans="23:25">
      <c r="W605"/>
      <c r="X605"/>
      <c r="Y605"/>
    </row>
    <row r="606" spans="23:25">
      <c r="W606"/>
      <c r="X606"/>
      <c r="Y606"/>
    </row>
    <row r="607" spans="23:25">
      <c r="W607"/>
      <c r="X607"/>
      <c r="Y607"/>
    </row>
    <row r="608" spans="23:25">
      <c r="W608"/>
      <c r="X608"/>
      <c r="Y608"/>
    </row>
    <row r="609" spans="23:25">
      <c r="W609"/>
      <c r="X609"/>
      <c r="Y609"/>
    </row>
    <row r="610" spans="23:25">
      <c r="W610"/>
      <c r="X610"/>
      <c r="Y610"/>
    </row>
    <row r="611" spans="23:25">
      <c r="W611"/>
      <c r="X611"/>
      <c r="Y611"/>
    </row>
    <row r="612" spans="23:25">
      <c r="W612"/>
      <c r="X612"/>
      <c r="Y612"/>
    </row>
    <row r="613" spans="23:25">
      <c r="W613"/>
      <c r="X613"/>
      <c r="Y613"/>
    </row>
    <row r="614" spans="23:25">
      <c r="W614"/>
      <c r="X614"/>
      <c r="Y614"/>
    </row>
    <row r="615" spans="23:25">
      <c r="W615"/>
      <c r="X615"/>
      <c r="Y615"/>
    </row>
    <row r="616" spans="23:25">
      <c r="W616"/>
      <c r="X616"/>
      <c r="Y616"/>
    </row>
    <row r="617" spans="23:25">
      <c r="W617"/>
      <c r="X617"/>
      <c r="Y617"/>
    </row>
    <row r="618" spans="23:25">
      <c r="W618"/>
      <c r="X618"/>
      <c r="Y618"/>
    </row>
    <row r="619" spans="23:25">
      <c r="W619"/>
      <c r="X619"/>
      <c r="Y619"/>
    </row>
    <row r="620" spans="23:25">
      <c r="W620"/>
      <c r="X620"/>
      <c r="Y620"/>
    </row>
    <row r="621" spans="23:25">
      <c r="W621"/>
      <c r="X621"/>
      <c r="Y621"/>
    </row>
    <row r="622" spans="23:25">
      <c r="W622"/>
      <c r="X622"/>
      <c r="Y622"/>
    </row>
    <row r="623" spans="23:25">
      <c r="W623"/>
      <c r="X623"/>
      <c r="Y623"/>
    </row>
    <row r="624" spans="23:25">
      <c r="W624"/>
      <c r="X624"/>
      <c r="Y624"/>
    </row>
    <row r="625" spans="23:25">
      <c r="W625"/>
      <c r="X625"/>
      <c r="Y625"/>
    </row>
    <row r="626" spans="23:25">
      <c r="W626"/>
      <c r="X626"/>
      <c r="Y626"/>
    </row>
    <row r="627" spans="23:25">
      <c r="W627"/>
      <c r="X627"/>
      <c r="Y627"/>
    </row>
    <row r="628" spans="23:25">
      <c r="W628"/>
      <c r="X628"/>
      <c r="Y628"/>
    </row>
    <row r="629" spans="23:25">
      <c r="W629"/>
      <c r="X629"/>
      <c r="Y629"/>
    </row>
    <row r="630" spans="23:25">
      <c r="W630"/>
      <c r="X630"/>
      <c r="Y630"/>
    </row>
    <row r="631" spans="23:25">
      <c r="W631"/>
      <c r="X631"/>
      <c r="Y631"/>
    </row>
    <row r="632" spans="23:25">
      <c r="W632"/>
      <c r="X632"/>
      <c r="Y632"/>
    </row>
    <row r="633" spans="23:25">
      <c r="W633"/>
      <c r="X633"/>
      <c r="Y633"/>
    </row>
    <row r="634" spans="23:25">
      <c r="W634"/>
      <c r="X634"/>
      <c r="Y634"/>
    </row>
    <row r="635" spans="23:25">
      <c r="W635"/>
      <c r="X635"/>
      <c r="Y635"/>
    </row>
    <row r="636" spans="23:25">
      <c r="W636"/>
      <c r="X636"/>
      <c r="Y636"/>
    </row>
    <row r="637" spans="23:25">
      <c r="W637"/>
      <c r="X637"/>
      <c r="Y637"/>
    </row>
    <row r="638" spans="23:25">
      <c r="W638"/>
      <c r="X638"/>
      <c r="Y638"/>
    </row>
    <row r="639" spans="23:25">
      <c r="W639"/>
      <c r="X639"/>
      <c r="Y639"/>
    </row>
    <row r="640" spans="23:25">
      <c r="W640"/>
      <c r="X640"/>
      <c r="Y640"/>
    </row>
    <row r="641" spans="23:25">
      <c r="W641"/>
      <c r="X641"/>
      <c r="Y641"/>
    </row>
    <row r="642" spans="23:25">
      <c r="W642"/>
      <c r="X642"/>
      <c r="Y642"/>
    </row>
    <row r="643" spans="23:25">
      <c r="W643"/>
      <c r="X643"/>
      <c r="Y643"/>
    </row>
    <row r="644" spans="23:25">
      <c r="W644"/>
      <c r="X644"/>
      <c r="Y644"/>
    </row>
    <row r="645" spans="23:25">
      <c r="W645"/>
      <c r="X645"/>
      <c r="Y645"/>
    </row>
    <row r="646" spans="23:25">
      <c r="W646"/>
      <c r="X646"/>
      <c r="Y646"/>
    </row>
    <row r="647" spans="23:25">
      <c r="W647"/>
      <c r="X647"/>
      <c r="Y647"/>
    </row>
    <row r="648" spans="23:25">
      <c r="W648"/>
      <c r="X648"/>
      <c r="Y648"/>
    </row>
    <row r="649" spans="23:25">
      <c r="W649"/>
      <c r="X649"/>
      <c r="Y649"/>
    </row>
    <row r="650" spans="23:25">
      <c r="W650"/>
      <c r="X650"/>
      <c r="Y650"/>
    </row>
    <row r="651" spans="23:25">
      <c r="W651"/>
      <c r="X651"/>
      <c r="Y651"/>
    </row>
    <row r="652" spans="23:25">
      <c r="W652"/>
      <c r="X652"/>
      <c r="Y652"/>
    </row>
    <row r="653" spans="23:25">
      <c r="W653"/>
      <c r="X653"/>
      <c r="Y653"/>
    </row>
    <row r="654" spans="23:25">
      <c r="W654"/>
      <c r="X654"/>
      <c r="Y654"/>
    </row>
    <row r="655" spans="23:25">
      <c r="W655"/>
      <c r="X655"/>
      <c r="Y655"/>
    </row>
    <row r="656" spans="23:25">
      <c r="W656"/>
      <c r="X656"/>
      <c r="Y656"/>
    </row>
    <row r="657" spans="23:25">
      <c r="W657"/>
      <c r="X657"/>
      <c r="Y657"/>
    </row>
    <row r="658" spans="23:25">
      <c r="W658"/>
      <c r="X658"/>
      <c r="Y658"/>
    </row>
    <row r="659" spans="23:25">
      <c r="W659"/>
      <c r="X659"/>
      <c r="Y659"/>
    </row>
    <row r="660" spans="23:25">
      <c r="W660"/>
      <c r="X660"/>
      <c r="Y660"/>
    </row>
    <row r="661" spans="23:25">
      <c r="W661"/>
      <c r="X661"/>
      <c r="Y661"/>
    </row>
    <row r="662" spans="23:25">
      <c r="W662"/>
      <c r="X662"/>
      <c r="Y662"/>
    </row>
    <row r="663" spans="23:25">
      <c r="W663"/>
      <c r="X663"/>
      <c r="Y663"/>
    </row>
    <row r="664" spans="23:25">
      <c r="W664"/>
      <c r="X664"/>
      <c r="Y664"/>
    </row>
    <row r="665" spans="23:25">
      <c r="W665"/>
      <c r="X665"/>
      <c r="Y665"/>
    </row>
    <row r="666" spans="23:25">
      <c r="W666"/>
      <c r="X666"/>
      <c r="Y666"/>
    </row>
    <row r="667" spans="23:25">
      <c r="W667"/>
      <c r="X667"/>
      <c r="Y667"/>
    </row>
    <row r="668" spans="23:25">
      <c r="W668"/>
      <c r="X668"/>
      <c r="Y668"/>
    </row>
    <row r="669" spans="23:25">
      <c r="W669"/>
      <c r="X669"/>
      <c r="Y669"/>
    </row>
    <row r="670" spans="23:25">
      <c r="W670"/>
      <c r="X670"/>
      <c r="Y670"/>
    </row>
    <row r="671" spans="23:25">
      <c r="W671"/>
      <c r="X671"/>
      <c r="Y671"/>
    </row>
    <row r="672" spans="23:25">
      <c r="W672"/>
      <c r="X672"/>
      <c r="Y672"/>
    </row>
    <row r="673" spans="23:25">
      <c r="W673"/>
      <c r="X673"/>
      <c r="Y673"/>
    </row>
    <row r="674" spans="23:25">
      <c r="W674"/>
      <c r="X674"/>
      <c r="Y674"/>
    </row>
    <row r="675" spans="23:25">
      <c r="W675"/>
      <c r="X675"/>
      <c r="Y675"/>
    </row>
    <row r="676" spans="23:25">
      <c r="W676"/>
      <c r="X676"/>
      <c r="Y676"/>
    </row>
    <row r="677" spans="23:25">
      <c r="W677"/>
      <c r="X677"/>
      <c r="Y677"/>
    </row>
    <row r="678" spans="23:25">
      <c r="W678"/>
      <c r="X678"/>
      <c r="Y678"/>
    </row>
    <row r="679" spans="23:25">
      <c r="W679"/>
      <c r="X679"/>
      <c r="Y679"/>
    </row>
    <row r="680" spans="23:25">
      <c r="W680"/>
      <c r="X680"/>
      <c r="Y680"/>
    </row>
    <row r="681" spans="23:25">
      <c r="W681"/>
      <c r="X681"/>
      <c r="Y681"/>
    </row>
    <row r="682" spans="23:25">
      <c r="W682"/>
      <c r="X682"/>
      <c r="Y682"/>
    </row>
    <row r="683" spans="23:25">
      <c r="W683"/>
      <c r="X683"/>
      <c r="Y683"/>
    </row>
    <row r="684" spans="23:25">
      <c r="W684"/>
      <c r="X684"/>
      <c r="Y684"/>
    </row>
    <row r="685" spans="23:25">
      <c r="W685"/>
      <c r="X685"/>
      <c r="Y685"/>
    </row>
    <row r="686" spans="23:25">
      <c r="W686"/>
      <c r="X686"/>
      <c r="Y686"/>
    </row>
    <row r="687" spans="23:25">
      <c r="W687"/>
      <c r="X687"/>
      <c r="Y687"/>
    </row>
    <row r="688" spans="23:25">
      <c r="W688"/>
      <c r="X688"/>
      <c r="Y688"/>
    </row>
    <row r="689" spans="23:25">
      <c r="W689"/>
      <c r="X689"/>
      <c r="Y689"/>
    </row>
    <row r="690" spans="23:25">
      <c r="W690"/>
      <c r="X690"/>
      <c r="Y690"/>
    </row>
    <row r="691" spans="23:25">
      <c r="W691"/>
      <c r="X691"/>
      <c r="Y691"/>
    </row>
    <row r="692" spans="23:25">
      <c r="W692"/>
      <c r="X692"/>
      <c r="Y692"/>
    </row>
    <row r="693" spans="23:25">
      <c r="W693"/>
      <c r="X693"/>
      <c r="Y693"/>
    </row>
    <row r="694" spans="23:25">
      <c r="W694"/>
      <c r="X694"/>
      <c r="Y694"/>
    </row>
    <row r="695" spans="23:25">
      <c r="W695"/>
      <c r="X695"/>
      <c r="Y695"/>
    </row>
    <row r="696" spans="23:25">
      <c r="W696"/>
      <c r="X696"/>
      <c r="Y696"/>
    </row>
    <row r="697" spans="23:25">
      <c r="W697"/>
      <c r="X697"/>
      <c r="Y697"/>
    </row>
    <row r="698" spans="23:25">
      <c r="W698"/>
      <c r="X698"/>
      <c r="Y698"/>
    </row>
    <row r="699" spans="23:25">
      <c r="W699"/>
      <c r="X699"/>
      <c r="Y699"/>
    </row>
    <row r="700" spans="23:25">
      <c r="W700"/>
      <c r="X700"/>
      <c r="Y700"/>
    </row>
    <row r="701" spans="23:25">
      <c r="W701"/>
      <c r="X701"/>
      <c r="Y701"/>
    </row>
    <row r="702" spans="23:25">
      <c r="W702"/>
      <c r="X702"/>
      <c r="Y702"/>
    </row>
    <row r="703" spans="23:25">
      <c r="W703"/>
      <c r="X703"/>
      <c r="Y703"/>
    </row>
    <row r="704" spans="23:25">
      <c r="W704"/>
      <c r="X704"/>
      <c r="Y704"/>
    </row>
    <row r="705" spans="23:25">
      <c r="W705"/>
      <c r="X705"/>
      <c r="Y705"/>
    </row>
    <row r="706" spans="23:25">
      <c r="W706"/>
      <c r="X706"/>
      <c r="Y706"/>
    </row>
    <row r="707" spans="23:25">
      <c r="W707"/>
      <c r="X707"/>
      <c r="Y707"/>
    </row>
    <row r="708" spans="23:25">
      <c r="W708"/>
      <c r="X708"/>
      <c r="Y708"/>
    </row>
    <row r="709" spans="23:25">
      <c r="W709"/>
      <c r="X709"/>
      <c r="Y709"/>
    </row>
    <row r="710" spans="23:25">
      <c r="W710"/>
      <c r="X710"/>
      <c r="Y710"/>
    </row>
    <row r="711" spans="23:25">
      <c r="W711"/>
      <c r="X711"/>
      <c r="Y711"/>
    </row>
    <row r="712" spans="23:25">
      <c r="W712"/>
      <c r="X712"/>
      <c r="Y712"/>
    </row>
    <row r="713" spans="23:25">
      <c r="W713"/>
      <c r="X713"/>
      <c r="Y713"/>
    </row>
    <row r="714" spans="23:25">
      <c r="W714"/>
      <c r="X714"/>
      <c r="Y714"/>
    </row>
    <row r="715" spans="23:25">
      <c r="W715"/>
      <c r="X715"/>
      <c r="Y715"/>
    </row>
    <row r="716" spans="23:25">
      <c r="W716"/>
      <c r="X716"/>
      <c r="Y716"/>
    </row>
    <row r="717" spans="23:25">
      <c r="W717"/>
      <c r="X717"/>
      <c r="Y717"/>
    </row>
    <row r="718" spans="23:25">
      <c r="W718"/>
      <c r="X718"/>
      <c r="Y718"/>
    </row>
    <row r="719" spans="23:25">
      <c r="W719"/>
      <c r="X719"/>
      <c r="Y719"/>
    </row>
    <row r="720" spans="23:25">
      <c r="W720"/>
      <c r="X720"/>
      <c r="Y720"/>
    </row>
    <row r="721" spans="23:25">
      <c r="W721"/>
      <c r="X721"/>
      <c r="Y721"/>
    </row>
    <row r="722" spans="23:25">
      <c r="W722"/>
      <c r="X722"/>
      <c r="Y722"/>
    </row>
    <row r="723" spans="23:25">
      <c r="W723"/>
      <c r="X723"/>
      <c r="Y723"/>
    </row>
    <row r="724" spans="23:25">
      <c r="W724"/>
      <c r="X724"/>
      <c r="Y724"/>
    </row>
    <row r="725" spans="23:25">
      <c r="W725"/>
      <c r="X725"/>
      <c r="Y725"/>
    </row>
    <row r="726" spans="23:25">
      <c r="W726"/>
      <c r="X726"/>
      <c r="Y726"/>
    </row>
    <row r="727" spans="23:25">
      <c r="W727"/>
      <c r="X727"/>
      <c r="Y727"/>
    </row>
    <row r="728" spans="23:25">
      <c r="W728"/>
      <c r="X728"/>
      <c r="Y728"/>
    </row>
    <row r="729" spans="23:25">
      <c r="W729"/>
      <c r="X729"/>
      <c r="Y729"/>
    </row>
    <row r="730" spans="23:25">
      <c r="W730"/>
      <c r="X730"/>
      <c r="Y730"/>
    </row>
    <row r="731" spans="23:25">
      <c r="W731"/>
      <c r="X731"/>
      <c r="Y731"/>
    </row>
    <row r="732" spans="23:25">
      <c r="W732"/>
      <c r="X732"/>
      <c r="Y732"/>
    </row>
    <row r="733" spans="23:25">
      <c r="W733"/>
      <c r="X733"/>
      <c r="Y733"/>
    </row>
    <row r="734" spans="23:25">
      <c r="W734"/>
      <c r="X734"/>
      <c r="Y734"/>
    </row>
    <row r="735" spans="23:25">
      <c r="W735"/>
      <c r="X735"/>
      <c r="Y735"/>
    </row>
    <row r="736" spans="23:25">
      <c r="W736"/>
      <c r="X736"/>
      <c r="Y736"/>
    </row>
    <row r="737" spans="23:25">
      <c r="W737"/>
      <c r="X737"/>
      <c r="Y737"/>
    </row>
    <row r="738" spans="23:25">
      <c r="W738"/>
      <c r="X738"/>
      <c r="Y738"/>
    </row>
    <row r="739" spans="23:25">
      <c r="W739"/>
      <c r="X739"/>
      <c r="Y739"/>
    </row>
    <row r="740" spans="23:25">
      <c r="W740"/>
      <c r="X740"/>
      <c r="Y740"/>
    </row>
    <row r="741" spans="23:25">
      <c r="W741"/>
      <c r="X741"/>
      <c r="Y741"/>
    </row>
    <row r="742" spans="23:25">
      <c r="W742"/>
      <c r="X742"/>
      <c r="Y742"/>
    </row>
    <row r="743" spans="23:25">
      <c r="W743"/>
      <c r="X743"/>
      <c r="Y743"/>
    </row>
    <row r="744" spans="23:25">
      <c r="W744"/>
      <c r="X744"/>
      <c r="Y744"/>
    </row>
    <row r="745" spans="23:25">
      <c r="W745"/>
      <c r="X745"/>
      <c r="Y745"/>
    </row>
    <row r="746" spans="23:25">
      <c r="W746"/>
      <c r="X746"/>
      <c r="Y746"/>
    </row>
    <row r="747" spans="23:25">
      <c r="W747"/>
      <c r="X747"/>
      <c r="Y747"/>
    </row>
    <row r="748" spans="23:25">
      <c r="W748"/>
      <c r="X748"/>
      <c r="Y748"/>
    </row>
    <row r="749" spans="23:25">
      <c r="W749"/>
      <c r="X749"/>
      <c r="Y749"/>
    </row>
    <row r="750" spans="23:25">
      <c r="W750"/>
      <c r="X750"/>
      <c r="Y750"/>
    </row>
    <row r="751" spans="23:25">
      <c r="W751"/>
      <c r="X751"/>
      <c r="Y751"/>
    </row>
    <row r="752" spans="23:25">
      <c r="W752"/>
      <c r="X752"/>
      <c r="Y752"/>
    </row>
    <row r="753" spans="23:25">
      <c r="W753"/>
      <c r="X753"/>
      <c r="Y753"/>
    </row>
    <row r="754" spans="23:25">
      <c r="W754"/>
      <c r="X754"/>
      <c r="Y754"/>
    </row>
    <row r="755" spans="23:25">
      <c r="W755"/>
      <c r="X755"/>
      <c r="Y755"/>
    </row>
    <row r="756" spans="23:25">
      <c r="W756"/>
      <c r="X756"/>
      <c r="Y756"/>
    </row>
    <row r="757" spans="23:25">
      <c r="W757"/>
      <c r="X757"/>
      <c r="Y757"/>
    </row>
    <row r="758" spans="23:25">
      <c r="W758"/>
      <c r="X758"/>
      <c r="Y758"/>
    </row>
    <row r="759" spans="23:25">
      <c r="W759"/>
      <c r="X759"/>
      <c r="Y759"/>
    </row>
    <row r="760" spans="23:25">
      <c r="W760"/>
      <c r="X760"/>
      <c r="Y760"/>
    </row>
    <row r="761" spans="23:25">
      <c r="W761"/>
      <c r="X761"/>
      <c r="Y761"/>
    </row>
    <row r="762" spans="23:25">
      <c r="W762"/>
      <c r="X762"/>
      <c r="Y762"/>
    </row>
    <row r="763" spans="23:25">
      <c r="W763"/>
      <c r="X763"/>
      <c r="Y763"/>
    </row>
    <row r="764" spans="23:25">
      <c r="W764"/>
      <c r="X764"/>
      <c r="Y764"/>
    </row>
    <row r="765" spans="23:25">
      <c r="W765"/>
      <c r="X765"/>
      <c r="Y765"/>
    </row>
    <row r="766" spans="23:25">
      <c r="W766"/>
      <c r="X766"/>
      <c r="Y766"/>
    </row>
    <row r="767" spans="23:25">
      <c r="W767"/>
      <c r="X767"/>
      <c r="Y767"/>
    </row>
    <row r="768" spans="23:25">
      <c r="W768"/>
      <c r="X768"/>
      <c r="Y768"/>
    </row>
    <row r="769" spans="23:25">
      <c r="W769"/>
      <c r="X769"/>
      <c r="Y769"/>
    </row>
    <row r="770" spans="23:25">
      <c r="W770"/>
      <c r="X770"/>
      <c r="Y770"/>
    </row>
    <row r="771" spans="23:25">
      <c r="W771"/>
      <c r="X771"/>
      <c r="Y771"/>
    </row>
    <row r="772" spans="23:25">
      <c r="W772"/>
      <c r="X772"/>
      <c r="Y772"/>
    </row>
    <row r="773" spans="23:25">
      <c r="W773"/>
      <c r="X773"/>
      <c r="Y773"/>
    </row>
    <row r="774" spans="23:25">
      <c r="W774"/>
      <c r="X774"/>
      <c r="Y774"/>
    </row>
    <row r="775" spans="23:25">
      <c r="W775"/>
      <c r="X775"/>
      <c r="Y775"/>
    </row>
    <row r="776" spans="23:25">
      <c r="W776"/>
      <c r="X776"/>
      <c r="Y776"/>
    </row>
    <row r="777" spans="23:25">
      <c r="W777"/>
      <c r="X777"/>
      <c r="Y777"/>
    </row>
    <row r="778" spans="23:25">
      <c r="W778"/>
      <c r="X778"/>
      <c r="Y778"/>
    </row>
    <row r="779" spans="23:25">
      <c r="W779"/>
      <c r="X779"/>
      <c r="Y779"/>
    </row>
    <row r="780" spans="23:25">
      <c r="W780"/>
      <c r="X780"/>
      <c r="Y780"/>
    </row>
    <row r="781" spans="23:25">
      <c r="W781"/>
      <c r="X781"/>
      <c r="Y781"/>
    </row>
    <row r="782" spans="23:25">
      <c r="W782"/>
      <c r="X782"/>
      <c r="Y782"/>
    </row>
    <row r="783" spans="23:25">
      <c r="W783"/>
      <c r="X783"/>
      <c r="Y783"/>
    </row>
    <row r="784" spans="23:25">
      <c r="W784"/>
      <c r="X784"/>
      <c r="Y784"/>
    </row>
    <row r="785" spans="23:25">
      <c r="W785"/>
      <c r="X785"/>
      <c r="Y785"/>
    </row>
    <row r="786" spans="23:25">
      <c r="W786"/>
      <c r="X786"/>
      <c r="Y786"/>
    </row>
    <row r="787" spans="23:25">
      <c r="W787"/>
      <c r="X787"/>
      <c r="Y787"/>
    </row>
    <row r="788" spans="23:25">
      <c r="W788"/>
      <c r="X788"/>
      <c r="Y788"/>
    </row>
    <row r="789" spans="23:25">
      <c r="W789"/>
      <c r="X789"/>
      <c r="Y789"/>
    </row>
    <row r="790" spans="23:25">
      <c r="W790"/>
      <c r="X790"/>
      <c r="Y790"/>
    </row>
    <row r="791" spans="23:25">
      <c r="W791"/>
      <c r="X791"/>
      <c r="Y791"/>
    </row>
    <row r="792" spans="23:25">
      <c r="W792"/>
      <c r="X792"/>
      <c r="Y792"/>
    </row>
    <row r="793" spans="23:25">
      <c r="W793"/>
      <c r="X793"/>
      <c r="Y793"/>
    </row>
    <row r="794" spans="23:25">
      <c r="W794"/>
      <c r="X794"/>
      <c r="Y794"/>
    </row>
    <row r="795" spans="23:25">
      <c r="W795"/>
      <c r="X795"/>
      <c r="Y795"/>
    </row>
    <row r="796" spans="23:25">
      <c r="W796"/>
      <c r="X796"/>
      <c r="Y796"/>
    </row>
    <row r="797" spans="23:25">
      <c r="W797"/>
      <c r="X797"/>
      <c r="Y797"/>
    </row>
    <row r="798" spans="23:25">
      <c r="W798"/>
      <c r="X798"/>
      <c r="Y798"/>
    </row>
    <row r="799" spans="23:25">
      <c r="W799"/>
      <c r="X799"/>
      <c r="Y799"/>
    </row>
    <row r="800" spans="23:25">
      <c r="W800"/>
      <c r="X800"/>
      <c r="Y800"/>
    </row>
    <row r="801" spans="23:25">
      <c r="W801"/>
      <c r="X801"/>
      <c r="Y801"/>
    </row>
    <row r="802" spans="23:25">
      <c r="W802"/>
      <c r="X802"/>
      <c r="Y802"/>
    </row>
    <row r="803" spans="23:25">
      <c r="W803"/>
      <c r="X803"/>
      <c r="Y803"/>
    </row>
    <row r="804" spans="23:25">
      <c r="W804"/>
      <c r="X804"/>
      <c r="Y804"/>
    </row>
    <row r="805" spans="23:25">
      <c r="W805"/>
      <c r="X805"/>
      <c r="Y805"/>
    </row>
    <row r="806" spans="23:25">
      <c r="W806"/>
      <c r="X806"/>
      <c r="Y806"/>
    </row>
    <row r="807" spans="23:25">
      <c r="W807"/>
      <c r="X807"/>
      <c r="Y807"/>
    </row>
    <row r="808" spans="23:25">
      <c r="W808"/>
      <c r="X808"/>
      <c r="Y808"/>
    </row>
    <row r="809" spans="23:25">
      <c r="W809"/>
      <c r="X809"/>
      <c r="Y809"/>
    </row>
    <row r="810" spans="23:25">
      <c r="W810"/>
      <c r="X810"/>
      <c r="Y810"/>
    </row>
    <row r="811" spans="23:25">
      <c r="W811"/>
      <c r="X811"/>
      <c r="Y811"/>
    </row>
    <row r="812" spans="23:25">
      <c r="W812"/>
      <c r="X812"/>
      <c r="Y812"/>
    </row>
    <row r="813" spans="23:25">
      <c r="W813"/>
      <c r="X813"/>
      <c r="Y813"/>
    </row>
    <row r="814" spans="23:25">
      <c r="W814"/>
      <c r="X814"/>
      <c r="Y814"/>
    </row>
    <row r="815" spans="23:25">
      <c r="W815"/>
      <c r="X815"/>
      <c r="Y815"/>
    </row>
    <row r="816" spans="23:25">
      <c r="W816"/>
      <c r="X816"/>
      <c r="Y816"/>
    </row>
    <row r="817" spans="23:25">
      <c r="W817"/>
      <c r="X817"/>
      <c r="Y817"/>
    </row>
    <row r="818" spans="23:25">
      <c r="W818"/>
      <c r="X818"/>
      <c r="Y818"/>
    </row>
    <row r="819" spans="23:25">
      <c r="W819"/>
      <c r="X819"/>
      <c r="Y819"/>
    </row>
    <row r="820" spans="23:25">
      <c r="W820"/>
      <c r="X820"/>
      <c r="Y820"/>
    </row>
    <row r="821" spans="23:25">
      <c r="W821"/>
      <c r="X821"/>
      <c r="Y821"/>
    </row>
    <row r="822" spans="23:25">
      <c r="W822"/>
      <c r="X822"/>
      <c r="Y822"/>
    </row>
    <row r="823" spans="23:25">
      <c r="W823"/>
      <c r="X823"/>
      <c r="Y823"/>
    </row>
    <row r="824" spans="23:25">
      <c r="W824"/>
      <c r="X824"/>
      <c r="Y824"/>
    </row>
    <row r="825" spans="23:25">
      <c r="W825"/>
      <c r="X825"/>
      <c r="Y825"/>
    </row>
    <row r="826" spans="23:25">
      <c r="W826"/>
      <c r="X826"/>
      <c r="Y826"/>
    </row>
    <row r="827" spans="23:25">
      <c r="W827"/>
      <c r="X827"/>
      <c r="Y827"/>
    </row>
    <row r="828" spans="23:25">
      <c r="W828"/>
      <c r="X828"/>
      <c r="Y828"/>
    </row>
    <row r="829" spans="23:25">
      <c r="W829"/>
      <c r="X829"/>
      <c r="Y829"/>
    </row>
    <row r="830" spans="23:25">
      <c r="W830"/>
      <c r="X830"/>
      <c r="Y830"/>
    </row>
    <row r="831" spans="23:25">
      <c r="W831"/>
      <c r="X831"/>
      <c r="Y831"/>
    </row>
    <row r="832" spans="23:25">
      <c r="W832"/>
      <c r="X832"/>
      <c r="Y832"/>
    </row>
    <row r="833" spans="23:25">
      <c r="W833"/>
      <c r="X833"/>
      <c r="Y833"/>
    </row>
    <row r="834" spans="23:25">
      <c r="W834"/>
      <c r="X834"/>
      <c r="Y834"/>
    </row>
    <row r="835" spans="23:25">
      <c r="W835"/>
      <c r="X835"/>
      <c r="Y835"/>
    </row>
    <row r="836" spans="23:25">
      <c r="W836"/>
      <c r="X836"/>
      <c r="Y836"/>
    </row>
    <row r="837" spans="23:25">
      <c r="W837"/>
      <c r="X837"/>
      <c r="Y837"/>
    </row>
    <row r="838" spans="23:25">
      <c r="W838"/>
      <c r="X838"/>
      <c r="Y838"/>
    </row>
    <row r="839" spans="23:25">
      <c r="W839"/>
      <c r="X839"/>
      <c r="Y839"/>
    </row>
    <row r="840" spans="23:25">
      <c r="W840"/>
      <c r="X840"/>
      <c r="Y840"/>
    </row>
    <row r="841" spans="23:25">
      <c r="W841"/>
      <c r="X841"/>
      <c r="Y841"/>
    </row>
    <row r="842" spans="23:25">
      <c r="W842"/>
      <c r="X842"/>
      <c r="Y842"/>
    </row>
    <row r="843" spans="23:25">
      <c r="W843"/>
      <c r="X843"/>
      <c r="Y843"/>
    </row>
    <row r="844" spans="23:25">
      <c r="W844"/>
      <c r="X844"/>
      <c r="Y844"/>
    </row>
    <row r="845" spans="23:25">
      <c r="W845"/>
      <c r="X845"/>
      <c r="Y845"/>
    </row>
    <row r="846" spans="23:25">
      <c r="W846"/>
      <c r="X846"/>
      <c r="Y846"/>
    </row>
    <row r="847" spans="23:25">
      <c r="W847"/>
      <c r="X847"/>
      <c r="Y847"/>
    </row>
    <row r="848" spans="23:25">
      <c r="W848"/>
      <c r="X848"/>
      <c r="Y848"/>
    </row>
    <row r="849" spans="23:25">
      <c r="W849"/>
      <c r="X849"/>
      <c r="Y849"/>
    </row>
    <row r="850" spans="23:25">
      <c r="W850"/>
      <c r="X850"/>
      <c r="Y850"/>
    </row>
    <row r="851" spans="23:25">
      <c r="W851"/>
      <c r="X851"/>
      <c r="Y851"/>
    </row>
    <row r="852" spans="23:25">
      <c r="W852"/>
      <c r="X852"/>
      <c r="Y852"/>
    </row>
    <row r="853" spans="23:25">
      <c r="W853"/>
      <c r="X853"/>
      <c r="Y853"/>
    </row>
    <row r="854" spans="23:25">
      <c r="W854"/>
      <c r="X854"/>
      <c r="Y854"/>
    </row>
    <row r="855" spans="23:25">
      <c r="W855"/>
      <c r="X855"/>
      <c r="Y855"/>
    </row>
    <row r="856" spans="23:25">
      <c r="W856"/>
      <c r="X856"/>
      <c r="Y856"/>
    </row>
    <row r="857" spans="23:25">
      <c r="W857"/>
      <c r="X857"/>
      <c r="Y857"/>
    </row>
    <row r="858" spans="23:25">
      <c r="W858"/>
      <c r="X858"/>
      <c r="Y858"/>
    </row>
    <row r="859" spans="23:25">
      <c r="W859"/>
      <c r="X859"/>
      <c r="Y859"/>
    </row>
    <row r="860" spans="23:25">
      <c r="W860"/>
      <c r="X860"/>
      <c r="Y860"/>
    </row>
    <row r="861" spans="23:25">
      <c r="W861"/>
      <c r="X861"/>
      <c r="Y861"/>
    </row>
    <row r="862" spans="23:25">
      <c r="W862"/>
      <c r="X862"/>
      <c r="Y862"/>
    </row>
    <row r="863" spans="23:25">
      <c r="W863"/>
      <c r="X863"/>
      <c r="Y863"/>
    </row>
    <row r="864" spans="23:25">
      <c r="W864"/>
      <c r="X864"/>
      <c r="Y864"/>
    </row>
    <row r="865" spans="23:25">
      <c r="W865"/>
      <c r="X865"/>
      <c r="Y865"/>
    </row>
    <row r="866" spans="23:25">
      <c r="W866"/>
      <c r="X866"/>
      <c r="Y866"/>
    </row>
    <row r="867" spans="23:25">
      <c r="W867"/>
      <c r="X867"/>
      <c r="Y867"/>
    </row>
    <row r="868" spans="23:25">
      <c r="W868"/>
      <c r="X868"/>
      <c r="Y868"/>
    </row>
    <row r="869" spans="23:25">
      <c r="W869"/>
      <c r="X869"/>
      <c r="Y869"/>
    </row>
    <row r="870" spans="23:25">
      <c r="W870"/>
      <c r="X870"/>
      <c r="Y870"/>
    </row>
    <row r="871" spans="23:25">
      <c r="W871"/>
      <c r="X871"/>
      <c r="Y871"/>
    </row>
    <row r="872" spans="23:25">
      <c r="W872"/>
      <c r="X872"/>
      <c r="Y872"/>
    </row>
    <row r="873" spans="23:25">
      <c r="W873"/>
      <c r="X873"/>
      <c r="Y873"/>
    </row>
    <row r="874" spans="23:25">
      <c r="W874"/>
      <c r="X874"/>
      <c r="Y874"/>
    </row>
    <row r="875" spans="23:25">
      <c r="W875"/>
      <c r="X875"/>
      <c r="Y875"/>
    </row>
    <row r="876" spans="23:25">
      <c r="W876"/>
      <c r="X876"/>
      <c r="Y876"/>
    </row>
    <row r="877" spans="23:25">
      <c r="W877"/>
      <c r="X877"/>
      <c r="Y877"/>
    </row>
    <row r="878" spans="23:25">
      <c r="W878"/>
      <c r="X878"/>
      <c r="Y878"/>
    </row>
    <row r="879" spans="23:25">
      <c r="W879"/>
      <c r="X879"/>
      <c r="Y879"/>
    </row>
    <row r="880" spans="23:25">
      <c r="W880"/>
      <c r="X880"/>
      <c r="Y880"/>
    </row>
    <row r="881" spans="23:25">
      <c r="W881"/>
      <c r="X881"/>
      <c r="Y881"/>
    </row>
    <row r="882" spans="23:25">
      <c r="W882"/>
      <c r="X882"/>
      <c r="Y882"/>
    </row>
    <row r="883" spans="23:25">
      <c r="W883"/>
      <c r="X883"/>
      <c r="Y883"/>
    </row>
    <row r="884" spans="23:25">
      <c r="W884"/>
      <c r="X884"/>
      <c r="Y884"/>
    </row>
    <row r="885" spans="23:25">
      <c r="W885"/>
      <c r="X885"/>
      <c r="Y885"/>
    </row>
    <row r="886" spans="23:25">
      <c r="W886"/>
      <c r="X886"/>
      <c r="Y886"/>
    </row>
    <row r="887" spans="23:25">
      <c r="W887"/>
      <c r="X887"/>
      <c r="Y887"/>
    </row>
    <row r="888" spans="23:25">
      <c r="W888"/>
      <c r="X888"/>
      <c r="Y888"/>
    </row>
    <row r="889" spans="23:25">
      <c r="W889"/>
      <c r="X889"/>
      <c r="Y889"/>
    </row>
    <row r="890" spans="23:25">
      <c r="W890"/>
      <c r="X890"/>
      <c r="Y890"/>
    </row>
    <row r="891" spans="23:25">
      <c r="W891"/>
      <c r="X891"/>
      <c r="Y891"/>
    </row>
    <row r="892" spans="23:25">
      <c r="W892"/>
      <c r="X892"/>
      <c r="Y892"/>
    </row>
    <row r="893" spans="23:25">
      <c r="W893"/>
      <c r="X893"/>
      <c r="Y893"/>
    </row>
    <row r="894" spans="23:25">
      <c r="W894"/>
      <c r="X894"/>
      <c r="Y894"/>
    </row>
    <row r="895" spans="23:25">
      <c r="W895"/>
      <c r="X895"/>
      <c r="Y895"/>
    </row>
    <row r="896" spans="23:25">
      <c r="W896"/>
      <c r="X896"/>
      <c r="Y896"/>
    </row>
    <row r="897" spans="23:25">
      <c r="W897"/>
      <c r="X897"/>
      <c r="Y897"/>
    </row>
    <row r="898" spans="23:25">
      <c r="W898"/>
      <c r="X898"/>
      <c r="Y898"/>
    </row>
    <row r="899" spans="23:25">
      <c r="W899"/>
      <c r="X899"/>
      <c r="Y899"/>
    </row>
    <row r="900" spans="23:25">
      <c r="W900"/>
      <c r="X900"/>
      <c r="Y900"/>
    </row>
    <row r="901" spans="23:25">
      <c r="W901"/>
      <c r="X901"/>
      <c r="Y901"/>
    </row>
    <row r="902" spans="23:25">
      <c r="W902"/>
      <c r="X902"/>
      <c r="Y902"/>
    </row>
    <row r="903" spans="23:25">
      <c r="W903"/>
      <c r="X903"/>
      <c r="Y903"/>
    </row>
    <row r="904" spans="23:25">
      <c r="W904"/>
      <c r="X904"/>
      <c r="Y904"/>
    </row>
    <row r="905" spans="23:25">
      <c r="W905"/>
      <c r="X905"/>
      <c r="Y905"/>
    </row>
    <row r="906" spans="23:25">
      <c r="W906"/>
      <c r="X906"/>
      <c r="Y906"/>
    </row>
    <row r="907" spans="23:25">
      <c r="W907"/>
      <c r="X907"/>
      <c r="Y907"/>
    </row>
    <row r="908" spans="23:25">
      <c r="W908"/>
      <c r="X908"/>
      <c r="Y908"/>
    </row>
    <row r="909" spans="23:25">
      <c r="W909"/>
      <c r="X909"/>
      <c r="Y909"/>
    </row>
    <row r="910" spans="23:25">
      <c r="W910"/>
      <c r="X910"/>
      <c r="Y910"/>
    </row>
    <row r="911" spans="23:25">
      <c r="W911"/>
      <c r="X911"/>
      <c r="Y911"/>
    </row>
    <row r="912" spans="23:25">
      <c r="W912"/>
      <c r="X912"/>
      <c r="Y912"/>
    </row>
    <row r="913" spans="23:25">
      <c r="W913"/>
      <c r="X913"/>
      <c r="Y913"/>
    </row>
    <row r="914" spans="23:25">
      <c r="W914"/>
      <c r="X914"/>
      <c r="Y914"/>
    </row>
    <row r="915" spans="23:25">
      <c r="W915"/>
      <c r="X915"/>
      <c r="Y915"/>
    </row>
    <row r="916" spans="23:25">
      <c r="W916"/>
      <c r="X916"/>
      <c r="Y916"/>
    </row>
    <row r="917" spans="23:25">
      <c r="W917"/>
      <c r="X917"/>
      <c r="Y917"/>
    </row>
    <row r="918" spans="23:25">
      <c r="W918"/>
      <c r="X918"/>
      <c r="Y918"/>
    </row>
    <row r="919" spans="23:25">
      <c r="W919"/>
      <c r="X919"/>
      <c r="Y919"/>
    </row>
    <row r="920" spans="23:25">
      <c r="W920"/>
      <c r="X920"/>
      <c r="Y920"/>
    </row>
    <row r="921" spans="23:25">
      <c r="W921"/>
      <c r="X921"/>
      <c r="Y921"/>
    </row>
    <row r="922" spans="23:25">
      <c r="W922"/>
      <c r="X922"/>
      <c r="Y922"/>
    </row>
    <row r="923" spans="23:25">
      <c r="W923"/>
      <c r="X923"/>
      <c r="Y923"/>
    </row>
    <row r="924" spans="23:25">
      <c r="W924"/>
      <c r="X924"/>
      <c r="Y924"/>
    </row>
    <row r="925" spans="23:25">
      <c r="W925"/>
      <c r="X925"/>
      <c r="Y925"/>
    </row>
    <row r="926" spans="23:25">
      <c r="W926"/>
      <c r="X926"/>
      <c r="Y926"/>
    </row>
    <row r="927" spans="23:25">
      <c r="W927"/>
      <c r="X927"/>
      <c r="Y927"/>
    </row>
    <row r="928" spans="23:25">
      <c r="W928"/>
      <c r="X928"/>
      <c r="Y928"/>
    </row>
    <row r="929" spans="23:25">
      <c r="W929"/>
      <c r="X929"/>
      <c r="Y929"/>
    </row>
    <row r="930" spans="23:25">
      <c r="W930"/>
      <c r="X930"/>
      <c r="Y930"/>
    </row>
    <row r="931" spans="23:25">
      <c r="W931"/>
      <c r="X931"/>
      <c r="Y931"/>
    </row>
    <row r="932" spans="23:25">
      <c r="W932"/>
      <c r="X932"/>
      <c r="Y932"/>
    </row>
    <row r="933" spans="23:25">
      <c r="W933"/>
      <c r="X933"/>
      <c r="Y933"/>
    </row>
    <row r="934" spans="23:25">
      <c r="W934"/>
      <c r="X934"/>
      <c r="Y934"/>
    </row>
    <row r="935" spans="23:25">
      <c r="W935"/>
      <c r="X935"/>
      <c r="Y935"/>
    </row>
    <row r="936" spans="23:25">
      <c r="W936"/>
      <c r="X936"/>
      <c r="Y936"/>
    </row>
    <row r="937" spans="23:25">
      <c r="W937"/>
      <c r="X937"/>
      <c r="Y937"/>
    </row>
    <row r="938" spans="23:25">
      <c r="W938"/>
      <c r="X938"/>
      <c r="Y938"/>
    </row>
    <row r="939" spans="23:25">
      <c r="W939"/>
      <c r="X939"/>
      <c r="Y939"/>
    </row>
    <row r="940" spans="23:25">
      <c r="W940"/>
      <c r="X940"/>
      <c r="Y940"/>
    </row>
    <row r="941" spans="23:25">
      <c r="W941"/>
      <c r="X941"/>
      <c r="Y941"/>
    </row>
    <row r="942" spans="23:25">
      <c r="W942"/>
      <c r="X942"/>
      <c r="Y942"/>
    </row>
    <row r="943" spans="23:25">
      <c r="W943"/>
      <c r="X943"/>
      <c r="Y943"/>
    </row>
    <row r="944" spans="23:25">
      <c r="W944"/>
      <c r="X944"/>
      <c r="Y944"/>
    </row>
    <row r="945" spans="23:25">
      <c r="W945"/>
      <c r="X945"/>
      <c r="Y945"/>
    </row>
    <row r="946" spans="23:25">
      <c r="W946"/>
      <c r="X946"/>
      <c r="Y946"/>
    </row>
    <row r="947" spans="23:25">
      <c r="W947"/>
      <c r="X947"/>
      <c r="Y947"/>
    </row>
    <row r="948" spans="23:25">
      <c r="W948"/>
      <c r="X948"/>
      <c r="Y948"/>
    </row>
    <row r="949" spans="23:25">
      <c r="W949"/>
      <c r="X949"/>
      <c r="Y949"/>
    </row>
    <row r="950" spans="23:25">
      <c r="W950"/>
      <c r="X950"/>
      <c r="Y950"/>
    </row>
    <row r="951" spans="23:25">
      <c r="W951"/>
      <c r="X951"/>
      <c r="Y951"/>
    </row>
    <row r="952" spans="23:25">
      <c r="W952"/>
      <c r="X952"/>
      <c r="Y952"/>
    </row>
    <row r="953" spans="23:25">
      <c r="W953"/>
      <c r="X953"/>
      <c r="Y953"/>
    </row>
    <row r="954" spans="23:25">
      <c r="W954"/>
      <c r="X954"/>
      <c r="Y954"/>
    </row>
    <row r="955" spans="23:25">
      <c r="W955"/>
      <c r="X955"/>
      <c r="Y955"/>
    </row>
    <row r="956" spans="23:25">
      <c r="W956"/>
      <c r="X956"/>
      <c r="Y956"/>
    </row>
    <row r="957" spans="23:25">
      <c r="W957"/>
      <c r="X957"/>
      <c r="Y957"/>
    </row>
    <row r="958" spans="23:25">
      <c r="W958"/>
      <c r="X958"/>
      <c r="Y958"/>
    </row>
    <row r="959" spans="23:25">
      <c r="W959"/>
      <c r="X959"/>
      <c r="Y959"/>
    </row>
    <row r="960" spans="23:25">
      <c r="W960"/>
      <c r="X960"/>
      <c r="Y960"/>
    </row>
    <row r="961" spans="23:25">
      <c r="W961"/>
      <c r="X961"/>
      <c r="Y961"/>
    </row>
    <row r="962" spans="23:25">
      <c r="W962"/>
      <c r="X962"/>
      <c r="Y962"/>
    </row>
    <row r="963" spans="23:25">
      <c r="W963"/>
      <c r="X963"/>
      <c r="Y963"/>
    </row>
    <row r="964" spans="23:25">
      <c r="W964"/>
      <c r="X964"/>
      <c r="Y964"/>
    </row>
    <row r="965" spans="23:25">
      <c r="W965"/>
      <c r="X965"/>
      <c r="Y965"/>
    </row>
    <row r="966" spans="23:25">
      <c r="W966"/>
      <c r="X966"/>
      <c r="Y966"/>
    </row>
    <row r="967" spans="23:25">
      <c r="W967"/>
      <c r="X967"/>
      <c r="Y967"/>
    </row>
    <row r="968" spans="23:25">
      <c r="W968"/>
      <c r="X968"/>
      <c r="Y968"/>
    </row>
    <row r="969" spans="23:25">
      <c r="W969"/>
      <c r="X969"/>
      <c r="Y969"/>
    </row>
    <row r="970" spans="23:25">
      <c r="W970"/>
      <c r="X970"/>
      <c r="Y970"/>
    </row>
    <row r="971" spans="23:25">
      <c r="W971"/>
      <c r="X971"/>
      <c r="Y971"/>
    </row>
    <row r="972" spans="23:25">
      <c r="W972"/>
      <c r="X972"/>
      <c r="Y972"/>
    </row>
    <row r="973" spans="23:25">
      <c r="W973"/>
      <c r="X973"/>
      <c r="Y973"/>
    </row>
    <row r="974" spans="23:25">
      <c r="W974"/>
      <c r="X974"/>
      <c r="Y974"/>
    </row>
    <row r="975" spans="23:25">
      <c r="W975"/>
      <c r="X975"/>
      <c r="Y975"/>
    </row>
    <row r="976" spans="23:25">
      <c r="W976"/>
      <c r="X976"/>
      <c r="Y976"/>
    </row>
    <row r="977" spans="23:25">
      <c r="W977"/>
      <c r="X977"/>
      <c r="Y977"/>
    </row>
    <row r="978" spans="23:25">
      <c r="W978"/>
      <c r="X978"/>
      <c r="Y978"/>
    </row>
    <row r="979" spans="23:25">
      <c r="W979"/>
      <c r="X979"/>
      <c r="Y979"/>
    </row>
    <row r="980" spans="23:25">
      <c r="W980"/>
      <c r="X980"/>
      <c r="Y980"/>
    </row>
    <row r="981" spans="23:25">
      <c r="W981"/>
      <c r="X981"/>
      <c r="Y981"/>
    </row>
    <row r="982" spans="23:25">
      <c r="W982"/>
      <c r="X982"/>
      <c r="Y982"/>
    </row>
    <row r="983" spans="23:25">
      <c r="W983"/>
      <c r="X983"/>
      <c r="Y983"/>
    </row>
    <row r="984" spans="23:25">
      <c r="W984"/>
      <c r="X984"/>
      <c r="Y984"/>
    </row>
    <row r="985" spans="23:25">
      <c r="W985"/>
      <c r="X985"/>
      <c r="Y985"/>
    </row>
    <row r="986" spans="23:25">
      <c r="W986"/>
      <c r="X986"/>
      <c r="Y986"/>
    </row>
    <row r="987" spans="23:25">
      <c r="W987"/>
      <c r="X987"/>
      <c r="Y987"/>
    </row>
    <row r="988" spans="23:25">
      <c r="W988"/>
      <c r="X988"/>
      <c r="Y988"/>
    </row>
    <row r="989" spans="23:25">
      <c r="W989"/>
      <c r="X989"/>
      <c r="Y989"/>
    </row>
    <row r="990" spans="23:25">
      <c r="W990"/>
      <c r="X990"/>
      <c r="Y990"/>
    </row>
    <row r="991" spans="23:25">
      <c r="W991"/>
      <c r="X991"/>
      <c r="Y991"/>
    </row>
    <row r="992" spans="23:25">
      <c r="W992"/>
      <c r="X992"/>
      <c r="Y992"/>
    </row>
    <row r="993" spans="23:25">
      <c r="W993"/>
      <c r="X993"/>
      <c r="Y993"/>
    </row>
    <row r="994" spans="23:25">
      <c r="W994"/>
      <c r="X994"/>
      <c r="Y994"/>
    </row>
    <row r="995" spans="23:25">
      <c r="W995"/>
      <c r="X995"/>
      <c r="Y995"/>
    </row>
    <row r="996" spans="23:25">
      <c r="W996"/>
      <c r="X996"/>
      <c r="Y996"/>
    </row>
    <row r="997" spans="23:25">
      <c r="W997"/>
      <c r="X997"/>
      <c r="Y997"/>
    </row>
    <row r="998" spans="23:25">
      <c r="W998"/>
      <c r="X998"/>
      <c r="Y998"/>
    </row>
    <row r="999" spans="23:25">
      <c r="W999"/>
      <c r="X999"/>
      <c r="Y999"/>
    </row>
    <row r="1000" spans="23:25">
      <c r="W1000"/>
      <c r="X1000"/>
      <c r="Y1000"/>
    </row>
    <row r="1001" spans="23:25">
      <c r="W1001"/>
      <c r="X1001"/>
      <c r="Y1001"/>
    </row>
    <row r="1002" spans="23:25">
      <c r="W1002"/>
      <c r="X1002"/>
      <c r="Y1002"/>
    </row>
    <row r="1003" spans="23:25">
      <c r="W1003"/>
      <c r="X1003"/>
      <c r="Y1003"/>
    </row>
    <row r="1004" spans="23:25">
      <c r="W1004"/>
      <c r="X1004"/>
      <c r="Y1004"/>
    </row>
    <row r="1005" spans="23:25">
      <c r="W1005"/>
      <c r="X1005"/>
      <c r="Y1005"/>
    </row>
    <row r="1006" spans="23:25">
      <c r="W1006"/>
      <c r="X1006"/>
      <c r="Y1006"/>
    </row>
    <row r="1007" spans="23:25">
      <c r="W1007"/>
      <c r="X1007"/>
      <c r="Y1007"/>
    </row>
    <row r="1008" spans="23:25">
      <c r="W1008"/>
      <c r="X1008"/>
      <c r="Y1008"/>
    </row>
    <row r="1009" spans="23:25">
      <c r="W1009"/>
      <c r="X1009"/>
      <c r="Y1009"/>
    </row>
    <row r="1010" spans="23:25">
      <c r="W1010"/>
      <c r="X1010"/>
      <c r="Y1010"/>
    </row>
    <row r="1011" spans="23:25">
      <c r="W1011"/>
      <c r="X1011"/>
      <c r="Y1011"/>
    </row>
    <row r="1012" spans="23:25">
      <c r="W1012"/>
      <c r="X1012"/>
      <c r="Y1012"/>
    </row>
    <row r="1013" spans="23:25">
      <c r="W1013"/>
      <c r="X1013"/>
      <c r="Y1013"/>
    </row>
    <row r="1014" spans="23:25">
      <c r="W1014"/>
      <c r="X1014"/>
      <c r="Y1014"/>
    </row>
    <row r="1015" spans="23:25">
      <c r="W1015"/>
      <c r="X1015"/>
      <c r="Y1015"/>
    </row>
    <row r="1016" spans="23:25">
      <c r="W1016"/>
      <c r="X1016"/>
      <c r="Y1016"/>
    </row>
    <row r="1017" spans="23:25">
      <c r="W1017"/>
      <c r="X1017"/>
      <c r="Y1017"/>
    </row>
    <row r="1018" spans="23:25">
      <c r="W1018"/>
      <c r="X1018"/>
      <c r="Y1018"/>
    </row>
    <row r="1019" spans="23:25">
      <c r="W1019"/>
      <c r="X1019"/>
      <c r="Y1019"/>
    </row>
    <row r="1020" spans="23:25">
      <c r="W1020"/>
      <c r="X1020"/>
      <c r="Y1020"/>
    </row>
    <row r="1021" spans="23:25">
      <c r="W1021"/>
      <c r="X1021"/>
      <c r="Y1021"/>
    </row>
    <row r="1022" spans="23:25">
      <c r="W1022"/>
      <c r="X1022"/>
      <c r="Y1022"/>
    </row>
    <row r="1023" spans="23:25">
      <c r="W1023"/>
      <c r="X1023"/>
      <c r="Y1023"/>
    </row>
    <row r="1024" spans="23:25">
      <c r="W1024"/>
      <c r="X1024"/>
      <c r="Y1024"/>
    </row>
    <row r="1025" spans="23:25">
      <c r="W1025"/>
      <c r="X1025"/>
      <c r="Y1025"/>
    </row>
    <row r="1026" spans="23:25">
      <c r="W1026"/>
      <c r="X1026"/>
      <c r="Y1026"/>
    </row>
    <row r="1027" spans="23:25">
      <c r="W1027"/>
      <c r="X1027"/>
      <c r="Y1027"/>
    </row>
    <row r="1028" spans="23:25">
      <c r="W1028"/>
      <c r="X1028"/>
      <c r="Y1028"/>
    </row>
    <row r="1029" spans="23:25">
      <c r="W1029"/>
      <c r="X1029"/>
      <c r="Y1029"/>
    </row>
    <row r="1030" spans="23:25">
      <c r="W1030"/>
      <c r="X1030"/>
      <c r="Y1030"/>
    </row>
    <row r="1031" spans="23:25">
      <c r="W1031"/>
      <c r="X1031"/>
      <c r="Y1031"/>
    </row>
    <row r="1032" spans="23:25">
      <c r="W1032"/>
      <c r="X1032"/>
      <c r="Y1032"/>
    </row>
    <row r="1033" spans="23:25">
      <c r="W1033"/>
      <c r="X1033"/>
      <c r="Y1033"/>
    </row>
    <row r="1034" spans="23:25">
      <c r="W1034"/>
      <c r="X1034"/>
      <c r="Y1034"/>
    </row>
    <row r="1035" spans="23:25">
      <c r="W1035"/>
      <c r="X1035"/>
      <c r="Y1035"/>
    </row>
    <row r="1036" spans="23:25">
      <c r="W1036"/>
      <c r="X1036"/>
      <c r="Y1036"/>
    </row>
    <row r="1037" spans="23:25">
      <c r="W1037"/>
      <c r="X1037"/>
      <c r="Y1037"/>
    </row>
    <row r="1038" spans="23:25">
      <c r="W1038"/>
      <c r="X1038"/>
      <c r="Y1038"/>
    </row>
    <row r="1039" spans="23:25">
      <c r="W1039"/>
      <c r="X1039"/>
      <c r="Y1039"/>
    </row>
    <row r="1040" spans="23:25">
      <c r="W1040"/>
      <c r="X1040"/>
      <c r="Y1040"/>
    </row>
    <row r="1041" spans="23:25">
      <c r="W1041"/>
      <c r="X1041"/>
      <c r="Y1041"/>
    </row>
    <row r="1042" spans="23:25">
      <c r="W1042"/>
      <c r="X1042"/>
      <c r="Y1042"/>
    </row>
    <row r="1043" spans="23:25">
      <c r="W1043"/>
      <c r="X1043"/>
      <c r="Y1043"/>
    </row>
    <row r="1044" spans="23:25">
      <c r="W1044"/>
      <c r="X1044"/>
      <c r="Y1044"/>
    </row>
    <row r="1045" spans="23:25">
      <c r="W1045"/>
      <c r="X1045"/>
      <c r="Y1045"/>
    </row>
    <row r="1046" spans="23:25">
      <c r="W1046"/>
      <c r="X1046"/>
      <c r="Y1046"/>
    </row>
    <row r="1047" spans="23:25">
      <c r="W1047"/>
      <c r="X1047"/>
      <c r="Y1047"/>
    </row>
    <row r="1048" spans="23:25">
      <c r="W1048"/>
      <c r="X1048"/>
      <c r="Y1048"/>
    </row>
    <row r="1049" spans="23:25">
      <c r="W1049"/>
      <c r="X1049"/>
      <c r="Y1049"/>
    </row>
    <row r="1050" spans="23:25">
      <c r="W1050"/>
      <c r="X1050"/>
      <c r="Y1050"/>
    </row>
    <row r="1051" spans="23:25">
      <c r="W1051"/>
      <c r="X1051"/>
      <c r="Y1051"/>
    </row>
    <row r="1052" spans="23:25">
      <c r="W1052"/>
      <c r="X1052"/>
      <c r="Y1052"/>
    </row>
    <row r="1053" spans="23:25">
      <c r="W1053"/>
      <c r="X1053"/>
      <c r="Y1053"/>
    </row>
    <row r="1054" spans="23:25">
      <c r="W1054"/>
      <c r="X1054"/>
      <c r="Y1054"/>
    </row>
    <row r="1055" spans="23:25">
      <c r="W1055"/>
      <c r="X1055"/>
      <c r="Y1055"/>
    </row>
    <row r="1056" spans="23:25">
      <c r="W1056"/>
      <c r="X1056"/>
      <c r="Y1056"/>
    </row>
    <row r="1057" spans="23:25">
      <c r="W1057"/>
      <c r="X1057"/>
      <c r="Y1057"/>
    </row>
    <row r="1058" spans="23:25">
      <c r="W1058"/>
      <c r="X1058"/>
      <c r="Y1058"/>
    </row>
    <row r="1059" spans="23:25">
      <c r="W1059"/>
      <c r="X1059"/>
      <c r="Y1059"/>
    </row>
    <row r="1060" spans="23:25">
      <c r="W1060"/>
      <c r="X1060"/>
      <c r="Y1060"/>
    </row>
    <row r="1061" spans="23:25">
      <c r="W1061"/>
      <c r="X1061"/>
      <c r="Y1061"/>
    </row>
    <row r="1062" spans="23:25">
      <c r="W1062"/>
      <c r="X1062"/>
      <c r="Y1062"/>
    </row>
    <row r="1063" spans="23:25">
      <c r="W1063"/>
      <c r="X1063"/>
      <c r="Y1063"/>
    </row>
    <row r="1064" spans="23:25">
      <c r="W1064"/>
      <c r="X1064"/>
      <c r="Y1064"/>
    </row>
    <row r="1065" spans="23:25">
      <c r="W1065"/>
      <c r="X1065"/>
      <c r="Y1065"/>
    </row>
    <row r="1066" spans="23:25">
      <c r="W1066"/>
      <c r="X1066"/>
      <c r="Y1066"/>
    </row>
    <row r="1067" spans="23:25">
      <c r="W1067"/>
      <c r="X1067"/>
      <c r="Y1067"/>
    </row>
    <row r="1068" spans="23:25">
      <c r="W1068"/>
      <c r="X1068"/>
      <c r="Y1068"/>
    </row>
    <row r="1069" spans="23:25">
      <c r="W1069"/>
      <c r="X1069"/>
      <c r="Y1069"/>
    </row>
    <row r="1070" spans="23:25">
      <c r="W1070"/>
      <c r="X1070"/>
      <c r="Y1070"/>
    </row>
    <row r="1071" spans="23:25">
      <c r="W1071"/>
      <c r="X1071"/>
      <c r="Y1071"/>
    </row>
    <row r="1072" spans="23:25">
      <c r="W1072"/>
      <c r="X1072"/>
      <c r="Y1072"/>
    </row>
    <row r="1073" spans="23:25">
      <c r="W1073"/>
      <c r="X1073"/>
      <c r="Y1073"/>
    </row>
    <row r="1074" spans="23:25">
      <c r="W1074"/>
      <c r="X1074"/>
      <c r="Y1074"/>
    </row>
    <row r="1075" spans="23:25">
      <c r="W1075"/>
      <c r="X1075"/>
      <c r="Y1075"/>
    </row>
    <row r="1076" spans="23:25">
      <c r="W1076"/>
      <c r="X1076"/>
      <c r="Y1076"/>
    </row>
    <row r="1077" spans="23:25">
      <c r="W1077"/>
      <c r="X1077"/>
      <c r="Y1077"/>
    </row>
    <row r="1078" spans="23:25">
      <c r="W1078"/>
      <c r="X1078"/>
      <c r="Y1078"/>
    </row>
    <row r="1079" spans="23:25">
      <c r="W1079"/>
      <c r="X1079"/>
      <c r="Y1079"/>
    </row>
    <row r="1080" spans="23:25">
      <c r="W1080"/>
      <c r="X1080"/>
      <c r="Y1080"/>
    </row>
    <row r="1081" spans="23:25">
      <c r="W1081"/>
      <c r="X1081"/>
      <c r="Y1081"/>
    </row>
    <row r="1082" spans="23:25">
      <c r="W1082"/>
      <c r="X1082"/>
      <c r="Y1082"/>
    </row>
    <row r="1083" spans="23:25">
      <c r="W1083"/>
      <c r="X1083"/>
      <c r="Y1083"/>
    </row>
    <row r="1084" spans="23:25">
      <c r="W1084"/>
      <c r="X1084"/>
      <c r="Y1084"/>
    </row>
    <row r="1085" spans="23:25">
      <c r="W1085"/>
      <c r="X1085"/>
      <c r="Y1085"/>
    </row>
    <row r="1086" spans="23:25">
      <c r="W1086"/>
      <c r="X1086"/>
      <c r="Y1086"/>
    </row>
    <row r="1087" spans="23:25">
      <c r="W1087"/>
      <c r="X1087"/>
      <c r="Y1087"/>
    </row>
    <row r="1088" spans="23:25">
      <c r="W1088"/>
      <c r="X1088"/>
      <c r="Y1088"/>
    </row>
    <row r="1089" spans="23:25">
      <c r="W1089"/>
      <c r="X1089"/>
      <c r="Y1089"/>
    </row>
    <row r="1090" spans="23:25">
      <c r="W1090"/>
      <c r="X1090"/>
      <c r="Y1090"/>
    </row>
    <row r="1091" spans="23:25">
      <c r="W1091"/>
      <c r="X1091"/>
      <c r="Y1091"/>
    </row>
    <row r="1092" spans="23:25">
      <c r="W1092"/>
      <c r="X1092"/>
      <c r="Y1092"/>
    </row>
    <row r="1093" spans="23:25">
      <c r="W1093"/>
      <c r="X1093"/>
      <c r="Y1093"/>
    </row>
    <row r="1094" spans="23:25">
      <c r="W1094"/>
      <c r="X1094"/>
      <c r="Y1094"/>
    </row>
    <row r="1095" spans="23:25">
      <c r="W1095"/>
      <c r="X1095"/>
      <c r="Y1095"/>
    </row>
    <row r="1096" spans="23:25">
      <c r="W1096"/>
      <c r="X1096"/>
      <c r="Y1096"/>
    </row>
    <row r="1097" spans="23:25">
      <c r="W1097"/>
      <c r="X1097"/>
      <c r="Y1097"/>
    </row>
    <row r="1098" spans="23:25">
      <c r="W1098"/>
      <c r="X1098"/>
      <c r="Y1098"/>
    </row>
    <row r="1099" spans="23:25">
      <c r="W1099"/>
      <c r="X1099"/>
      <c r="Y1099"/>
    </row>
    <row r="1100" spans="23:25">
      <c r="W1100"/>
      <c r="X1100"/>
      <c r="Y1100"/>
    </row>
    <row r="1101" spans="23:25">
      <c r="W1101"/>
      <c r="X1101"/>
      <c r="Y1101"/>
    </row>
    <row r="1102" spans="23:25">
      <c r="W1102"/>
      <c r="X1102"/>
      <c r="Y1102"/>
    </row>
    <row r="1103" spans="23:25">
      <c r="W1103"/>
      <c r="X1103"/>
      <c r="Y1103"/>
    </row>
    <row r="1104" spans="23:25">
      <c r="W1104"/>
      <c r="X1104"/>
      <c r="Y1104"/>
    </row>
    <row r="1105" spans="23:25">
      <c r="W1105"/>
      <c r="X1105"/>
      <c r="Y1105"/>
    </row>
    <row r="1106" spans="23:25">
      <c r="W1106"/>
      <c r="X1106"/>
      <c r="Y1106"/>
    </row>
    <row r="1107" spans="23:25">
      <c r="W1107"/>
      <c r="X1107"/>
      <c r="Y1107"/>
    </row>
    <row r="1108" spans="23:25">
      <c r="W1108"/>
      <c r="X1108"/>
      <c r="Y1108"/>
    </row>
    <row r="1109" spans="23:25">
      <c r="W1109"/>
      <c r="X1109"/>
      <c r="Y1109"/>
    </row>
    <row r="1110" spans="23:25">
      <c r="W1110"/>
      <c r="X1110"/>
      <c r="Y1110"/>
    </row>
    <row r="1111" spans="23:25">
      <c r="W1111"/>
      <c r="X1111"/>
      <c r="Y1111"/>
    </row>
    <row r="1112" spans="23:25">
      <c r="W1112"/>
      <c r="X1112"/>
      <c r="Y1112"/>
    </row>
    <row r="1113" spans="23:25">
      <c r="W1113"/>
      <c r="X1113"/>
      <c r="Y1113"/>
    </row>
    <row r="1114" spans="23:25">
      <c r="W1114"/>
      <c r="X1114"/>
      <c r="Y1114"/>
    </row>
    <row r="1115" spans="23:25">
      <c r="W1115"/>
      <c r="X1115"/>
      <c r="Y1115"/>
    </row>
    <row r="1116" spans="23:25">
      <c r="W1116"/>
      <c r="X1116"/>
      <c r="Y1116"/>
    </row>
    <row r="1117" spans="23:25">
      <c r="W1117"/>
      <c r="X1117"/>
      <c r="Y1117"/>
    </row>
    <row r="1118" spans="23:25">
      <c r="W1118"/>
      <c r="X1118"/>
      <c r="Y1118"/>
    </row>
    <row r="1119" spans="23:25">
      <c r="W1119"/>
      <c r="X1119"/>
      <c r="Y1119"/>
    </row>
    <row r="1120" spans="23:25">
      <c r="W1120"/>
      <c r="X1120"/>
      <c r="Y1120"/>
    </row>
    <row r="1121" spans="23:25">
      <c r="W1121"/>
      <c r="X1121"/>
      <c r="Y1121"/>
    </row>
    <row r="1122" spans="23:25">
      <c r="W1122"/>
      <c r="X1122"/>
      <c r="Y1122"/>
    </row>
    <row r="1123" spans="23:25">
      <c r="W1123"/>
      <c r="X1123"/>
      <c r="Y1123"/>
    </row>
    <row r="1124" spans="23:25">
      <c r="W1124"/>
      <c r="X1124"/>
      <c r="Y1124"/>
    </row>
    <row r="1125" spans="23:25">
      <c r="W1125"/>
      <c r="X1125"/>
      <c r="Y1125"/>
    </row>
    <row r="1126" spans="23:25">
      <c r="W1126"/>
      <c r="X1126"/>
      <c r="Y1126"/>
    </row>
    <row r="1127" spans="23:25">
      <c r="W1127"/>
      <c r="X1127"/>
      <c r="Y1127"/>
    </row>
    <row r="1128" spans="23:25">
      <c r="W1128"/>
      <c r="X1128"/>
      <c r="Y1128"/>
    </row>
    <row r="1129" spans="23:25">
      <c r="W1129"/>
      <c r="X1129"/>
      <c r="Y1129"/>
    </row>
    <row r="1130" spans="23:25">
      <c r="W1130"/>
      <c r="X1130"/>
      <c r="Y1130"/>
    </row>
    <row r="1131" spans="23:25">
      <c r="W1131"/>
      <c r="X1131"/>
      <c r="Y1131"/>
    </row>
    <row r="1132" spans="23:25">
      <c r="W1132"/>
      <c r="X1132"/>
      <c r="Y1132"/>
    </row>
    <row r="1133" spans="23:25">
      <c r="W1133"/>
      <c r="X1133"/>
      <c r="Y1133"/>
    </row>
    <row r="1134" spans="23:25">
      <c r="W1134"/>
      <c r="X1134"/>
      <c r="Y1134"/>
    </row>
    <row r="1135" spans="23:25">
      <c r="W1135"/>
      <c r="X1135"/>
      <c r="Y1135"/>
    </row>
    <row r="1136" spans="23:25">
      <c r="W1136"/>
      <c r="X1136"/>
      <c r="Y1136"/>
    </row>
    <row r="1137" spans="23:25">
      <c r="W1137"/>
      <c r="X1137"/>
      <c r="Y1137"/>
    </row>
    <row r="1138" spans="23:25">
      <c r="W1138"/>
      <c r="X1138"/>
      <c r="Y1138"/>
    </row>
    <row r="1139" spans="23:25">
      <c r="W1139"/>
      <c r="X1139"/>
      <c r="Y1139"/>
    </row>
    <row r="1140" spans="23:25">
      <c r="W1140"/>
      <c r="X1140"/>
      <c r="Y1140"/>
    </row>
    <row r="1141" spans="23:25">
      <c r="W1141"/>
      <c r="X1141"/>
      <c r="Y1141"/>
    </row>
    <row r="1142" spans="23:25">
      <c r="W1142"/>
      <c r="X1142"/>
      <c r="Y1142"/>
    </row>
    <row r="1143" spans="23:25">
      <c r="W1143"/>
      <c r="X1143"/>
      <c r="Y1143"/>
    </row>
    <row r="1144" spans="23:25">
      <c r="W1144"/>
      <c r="X1144"/>
      <c r="Y1144"/>
    </row>
    <row r="1145" spans="23:25">
      <c r="W1145"/>
      <c r="X1145"/>
      <c r="Y1145"/>
    </row>
    <row r="1146" spans="23:25">
      <c r="W1146"/>
      <c r="X1146"/>
      <c r="Y1146"/>
    </row>
    <row r="1147" spans="23:25">
      <c r="W1147"/>
      <c r="X1147"/>
      <c r="Y1147"/>
    </row>
    <row r="1148" spans="23:25">
      <c r="W1148"/>
      <c r="X1148"/>
      <c r="Y1148"/>
    </row>
    <row r="1149" spans="23:25">
      <c r="W1149"/>
      <c r="X1149"/>
      <c r="Y1149"/>
    </row>
    <row r="1150" spans="23:25">
      <c r="W1150"/>
      <c r="X1150"/>
      <c r="Y1150"/>
    </row>
    <row r="1151" spans="23:25">
      <c r="W1151"/>
      <c r="X1151"/>
      <c r="Y1151"/>
    </row>
    <row r="1152" spans="23:25">
      <c r="W1152"/>
      <c r="X1152"/>
      <c r="Y1152"/>
    </row>
    <row r="1153" spans="23:25">
      <c r="W1153"/>
      <c r="X1153"/>
      <c r="Y1153"/>
    </row>
    <row r="1154" spans="23:25">
      <c r="W1154"/>
      <c r="X1154"/>
      <c r="Y1154"/>
    </row>
    <row r="1155" spans="23:25">
      <c r="W1155"/>
      <c r="X1155"/>
      <c r="Y1155"/>
    </row>
    <row r="1156" spans="23:25">
      <c r="W1156"/>
      <c r="X1156"/>
      <c r="Y1156"/>
    </row>
    <row r="1157" spans="23:25">
      <c r="W1157"/>
      <c r="X1157"/>
      <c r="Y1157"/>
    </row>
    <row r="1158" spans="23:25">
      <c r="W1158"/>
      <c r="X1158"/>
      <c r="Y1158"/>
    </row>
    <row r="1159" spans="23:25">
      <c r="W1159"/>
      <c r="X1159"/>
      <c r="Y1159"/>
    </row>
    <row r="1160" spans="23:25">
      <c r="W1160"/>
      <c r="X1160"/>
      <c r="Y1160"/>
    </row>
    <row r="1161" spans="23:25">
      <c r="W1161"/>
      <c r="X1161"/>
      <c r="Y1161"/>
    </row>
    <row r="1162" spans="23:25">
      <c r="W1162"/>
      <c r="X1162"/>
      <c r="Y1162"/>
    </row>
    <row r="1163" spans="23:25">
      <c r="W1163"/>
      <c r="X1163"/>
      <c r="Y1163"/>
    </row>
    <row r="1164" spans="23:25">
      <c r="W1164"/>
      <c r="X1164"/>
      <c r="Y1164"/>
    </row>
    <row r="1165" spans="23:25">
      <c r="W1165"/>
      <c r="X1165"/>
      <c r="Y1165"/>
    </row>
    <row r="1166" spans="23:25">
      <c r="W1166"/>
      <c r="X1166"/>
      <c r="Y1166"/>
    </row>
    <row r="1167" spans="23:25">
      <c r="W1167"/>
      <c r="X1167"/>
      <c r="Y1167"/>
    </row>
    <row r="1168" spans="23:25">
      <c r="W1168"/>
      <c r="X1168"/>
      <c r="Y1168"/>
    </row>
    <row r="1169" spans="23:25">
      <c r="W1169"/>
      <c r="X1169"/>
      <c r="Y1169"/>
    </row>
    <row r="1170" spans="23:25">
      <c r="W1170"/>
      <c r="X1170"/>
      <c r="Y1170"/>
    </row>
    <row r="1171" spans="23:25">
      <c r="W1171"/>
      <c r="X1171"/>
      <c r="Y1171"/>
    </row>
    <row r="1172" spans="23:25">
      <c r="W1172"/>
      <c r="X1172"/>
      <c r="Y1172"/>
    </row>
    <row r="1173" spans="23:25">
      <c r="W1173"/>
      <c r="X1173"/>
      <c r="Y1173"/>
    </row>
    <row r="1174" spans="23:25">
      <c r="W1174"/>
      <c r="X1174"/>
      <c r="Y1174"/>
    </row>
    <row r="1175" spans="23:25">
      <c r="W1175"/>
      <c r="X1175"/>
      <c r="Y1175"/>
    </row>
    <row r="1176" spans="23:25">
      <c r="W1176"/>
      <c r="X1176"/>
      <c r="Y1176"/>
    </row>
    <row r="1177" spans="23:25">
      <c r="W1177"/>
      <c r="X1177"/>
      <c r="Y1177"/>
    </row>
    <row r="1178" spans="23:25">
      <c r="W1178"/>
      <c r="X1178"/>
      <c r="Y1178"/>
    </row>
    <row r="1179" spans="23:25">
      <c r="W1179"/>
      <c r="X1179"/>
      <c r="Y1179"/>
    </row>
    <row r="1180" spans="23:25">
      <c r="W1180"/>
      <c r="X1180"/>
      <c r="Y1180"/>
    </row>
    <row r="1181" spans="23:25">
      <c r="W1181"/>
      <c r="X1181"/>
      <c r="Y1181"/>
    </row>
    <row r="1182" spans="23:25">
      <c r="W1182"/>
      <c r="X1182"/>
      <c r="Y1182"/>
    </row>
    <row r="1183" spans="23:25">
      <c r="W1183"/>
      <c r="X1183"/>
      <c r="Y1183"/>
    </row>
    <row r="1184" spans="23:25">
      <c r="W1184"/>
      <c r="X1184"/>
      <c r="Y1184"/>
    </row>
    <row r="1185" spans="23:25">
      <c r="W1185"/>
      <c r="X1185"/>
      <c r="Y1185"/>
    </row>
    <row r="1186" spans="23:25">
      <c r="W1186"/>
      <c r="X1186"/>
      <c r="Y1186"/>
    </row>
    <row r="1187" spans="23:25">
      <c r="W1187"/>
      <c r="X1187"/>
      <c r="Y1187"/>
    </row>
    <row r="1188" spans="23:25">
      <c r="W1188"/>
      <c r="X1188"/>
      <c r="Y1188"/>
    </row>
    <row r="1189" spans="23:25">
      <c r="W1189"/>
      <c r="X1189"/>
      <c r="Y1189"/>
    </row>
    <row r="1190" spans="23:25">
      <c r="W1190"/>
      <c r="X1190"/>
      <c r="Y1190"/>
    </row>
    <row r="1191" spans="23:25">
      <c r="W1191"/>
      <c r="X1191"/>
      <c r="Y1191"/>
    </row>
    <row r="1192" spans="23:25">
      <c r="W1192"/>
      <c r="X1192"/>
      <c r="Y1192"/>
    </row>
    <row r="1193" spans="23:25">
      <c r="W1193"/>
      <c r="X1193"/>
      <c r="Y1193"/>
    </row>
    <row r="1194" spans="23:25">
      <c r="W1194"/>
      <c r="X1194"/>
      <c r="Y1194"/>
    </row>
    <row r="1195" spans="23:25">
      <c r="W1195"/>
      <c r="X1195"/>
      <c r="Y1195"/>
    </row>
    <row r="1196" spans="23:25">
      <c r="W1196"/>
      <c r="X1196"/>
      <c r="Y1196"/>
    </row>
    <row r="1197" spans="23:25">
      <c r="W1197"/>
      <c r="X1197"/>
      <c r="Y1197"/>
    </row>
    <row r="1198" spans="23:25">
      <c r="W1198"/>
      <c r="X1198"/>
      <c r="Y1198"/>
    </row>
    <row r="1199" spans="23:25">
      <c r="W1199"/>
      <c r="X1199"/>
      <c r="Y1199"/>
    </row>
    <row r="1200" spans="23:25">
      <c r="W1200"/>
      <c r="X1200"/>
      <c r="Y1200"/>
    </row>
    <row r="1201" spans="23:25">
      <c r="W1201"/>
      <c r="X1201"/>
      <c r="Y1201"/>
    </row>
    <row r="1202" spans="23:25">
      <c r="W1202"/>
      <c r="X1202"/>
      <c r="Y1202"/>
    </row>
    <row r="1203" spans="23:25">
      <c r="W1203"/>
      <c r="X1203"/>
      <c r="Y1203"/>
    </row>
    <row r="1204" spans="23:25">
      <c r="W1204"/>
      <c r="X1204"/>
      <c r="Y1204"/>
    </row>
    <row r="1205" spans="23:25">
      <c r="W1205"/>
      <c r="X1205"/>
      <c r="Y1205"/>
    </row>
    <row r="1206" spans="23:25">
      <c r="W1206"/>
      <c r="X1206"/>
      <c r="Y1206"/>
    </row>
    <row r="1207" spans="23:25">
      <c r="W1207"/>
      <c r="X1207"/>
      <c r="Y1207"/>
    </row>
    <row r="1208" spans="23:25">
      <c r="W1208"/>
      <c r="X1208"/>
      <c r="Y1208"/>
    </row>
    <row r="1209" spans="23:25">
      <c r="W1209"/>
      <c r="X1209"/>
      <c r="Y1209"/>
    </row>
    <row r="1210" spans="23:25">
      <c r="W1210"/>
      <c r="X1210"/>
      <c r="Y1210"/>
    </row>
    <row r="1211" spans="23:25">
      <c r="W1211"/>
      <c r="X1211"/>
      <c r="Y1211"/>
    </row>
    <row r="1212" spans="23:25">
      <c r="W1212"/>
      <c r="X1212"/>
      <c r="Y1212"/>
    </row>
    <row r="1213" spans="23:25">
      <c r="W1213"/>
      <c r="X1213"/>
      <c r="Y1213"/>
    </row>
    <row r="1214" spans="23:25">
      <c r="W1214"/>
      <c r="X1214"/>
      <c r="Y1214"/>
    </row>
    <row r="1215" spans="23:25">
      <c r="W1215"/>
      <c r="X1215"/>
      <c r="Y1215"/>
    </row>
    <row r="1216" spans="23:25">
      <c r="W1216"/>
      <c r="X1216"/>
      <c r="Y1216"/>
    </row>
    <row r="1217" spans="23:25">
      <c r="W1217"/>
      <c r="X1217"/>
      <c r="Y1217"/>
    </row>
    <row r="1218" spans="23:25">
      <c r="W1218"/>
      <c r="X1218"/>
      <c r="Y1218"/>
    </row>
    <row r="1219" spans="23:25">
      <c r="W1219"/>
      <c r="X1219"/>
      <c r="Y1219"/>
    </row>
    <row r="1220" spans="23:25">
      <c r="W1220"/>
      <c r="X1220"/>
      <c r="Y1220"/>
    </row>
    <row r="1221" spans="23:25">
      <c r="W1221"/>
      <c r="X1221"/>
      <c r="Y1221"/>
    </row>
    <row r="1222" spans="23:25">
      <c r="W1222"/>
      <c r="X1222"/>
      <c r="Y1222"/>
    </row>
    <row r="1223" spans="23:25">
      <c r="W1223"/>
      <c r="X1223"/>
      <c r="Y1223"/>
    </row>
    <row r="1224" spans="23:25">
      <c r="W1224"/>
      <c r="X1224"/>
      <c r="Y1224"/>
    </row>
    <row r="1225" spans="23:25">
      <c r="W1225"/>
      <c r="X1225"/>
      <c r="Y1225"/>
    </row>
    <row r="1226" spans="23:25">
      <c r="W1226"/>
      <c r="X1226"/>
      <c r="Y1226"/>
    </row>
    <row r="1227" spans="23:25">
      <c r="W1227"/>
      <c r="X1227"/>
      <c r="Y1227"/>
    </row>
    <row r="1228" spans="23:25">
      <c r="W1228"/>
      <c r="X1228"/>
      <c r="Y1228"/>
    </row>
    <row r="1229" spans="23:25">
      <c r="W1229"/>
      <c r="X1229"/>
      <c r="Y1229"/>
    </row>
    <row r="1230" spans="23:25">
      <c r="W1230"/>
      <c r="X1230"/>
      <c r="Y1230"/>
    </row>
    <row r="1231" spans="23:25">
      <c r="W1231"/>
      <c r="X1231"/>
      <c r="Y1231"/>
    </row>
    <row r="1232" spans="23:25">
      <c r="W1232"/>
      <c r="X1232"/>
      <c r="Y1232"/>
    </row>
    <row r="1233" spans="23:25">
      <c r="W1233"/>
      <c r="X1233"/>
      <c r="Y1233"/>
    </row>
    <row r="1234" spans="23:25">
      <c r="W1234"/>
      <c r="X1234"/>
      <c r="Y1234"/>
    </row>
    <row r="1235" spans="23:25">
      <c r="W1235"/>
      <c r="X1235"/>
      <c r="Y1235"/>
    </row>
    <row r="1236" spans="23:25">
      <c r="W1236"/>
      <c r="X1236"/>
      <c r="Y1236"/>
    </row>
    <row r="1237" spans="23:25">
      <c r="W1237"/>
      <c r="X1237"/>
      <c r="Y1237"/>
    </row>
    <row r="1238" spans="23:25">
      <c r="W1238"/>
      <c r="X1238"/>
      <c r="Y1238"/>
    </row>
    <row r="1239" spans="23:25">
      <c r="W1239"/>
      <c r="X1239"/>
      <c r="Y1239"/>
    </row>
    <row r="1240" spans="23:25">
      <c r="W1240"/>
      <c r="X1240"/>
      <c r="Y1240"/>
    </row>
    <row r="1241" spans="23:25">
      <c r="W1241"/>
      <c r="X1241"/>
      <c r="Y1241"/>
    </row>
    <row r="1242" spans="23:25">
      <c r="W1242"/>
      <c r="X1242"/>
      <c r="Y1242"/>
    </row>
    <row r="1243" spans="23:25">
      <c r="W1243"/>
      <c r="X1243"/>
      <c r="Y1243"/>
    </row>
    <row r="1244" spans="23:25">
      <c r="W1244"/>
      <c r="X1244"/>
      <c r="Y1244"/>
    </row>
    <row r="1245" spans="23:25">
      <c r="W1245"/>
      <c r="X1245"/>
      <c r="Y1245"/>
    </row>
    <row r="1246" spans="23:25">
      <c r="W1246"/>
      <c r="X1246"/>
      <c r="Y1246"/>
    </row>
    <row r="1247" spans="23:25">
      <c r="W1247"/>
      <c r="X1247"/>
      <c r="Y1247"/>
    </row>
    <row r="1248" spans="23:25">
      <c r="W1248"/>
      <c r="X1248"/>
      <c r="Y1248"/>
    </row>
    <row r="1249" spans="23:25">
      <c r="W1249"/>
      <c r="X1249"/>
      <c r="Y1249"/>
    </row>
    <row r="1250" spans="23:25">
      <c r="W1250"/>
      <c r="X1250"/>
      <c r="Y1250"/>
    </row>
    <row r="1251" spans="23:25">
      <c r="W1251"/>
      <c r="X1251"/>
      <c r="Y1251"/>
    </row>
    <row r="1252" spans="23:25">
      <c r="W1252"/>
      <c r="X1252"/>
      <c r="Y1252"/>
    </row>
    <row r="1253" spans="23:25">
      <c r="W1253"/>
      <c r="X1253"/>
      <c r="Y1253"/>
    </row>
    <row r="1254" spans="23:25">
      <c r="W1254"/>
      <c r="X1254"/>
      <c r="Y1254"/>
    </row>
    <row r="1255" spans="23:25">
      <c r="W1255"/>
      <c r="X1255"/>
      <c r="Y1255"/>
    </row>
    <row r="1256" spans="23:25">
      <c r="W1256"/>
      <c r="X1256"/>
      <c r="Y1256"/>
    </row>
    <row r="1257" spans="23:25">
      <c r="W1257"/>
      <c r="X1257"/>
      <c r="Y1257"/>
    </row>
    <row r="1258" spans="23:25">
      <c r="W1258"/>
      <c r="X1258"/>
      <c r="Y1258"/>
    </row>
    <row r="1259" spans="23:25">
      <c r="W1259"/>
      <c r="X1259"/>
      <c r="Y1259"/>
    </row>
    <row r="1260" spans="23:25">
      <c r="W1260"/>
      <c r="X1260"/>
      <c r="Y1260"/>
    </row>
    <row r="1261" spans="23:25">
      <c r="W1261"/>
      <c r="X1261"/>
      <c r="Y1261"/>
    </row>
    <row r="1262" spans="23:25">
      <c r="W1262"/>
      <c r="X1262"/>
      <c r="Y1262"/>
    </row>
    <row r="1263" spans="23:25">
      <c r="W1263"/>
      <c r="X1263"/>
      <c r="Y1263"/>
    </row>
    <row r="1264" spans="23:25">
      <c r="W1264"/>
      <c r="X1264"/>
      <c r="Y1264"/>
    </row>
    <row r="1265" spans="23:25">
      <c r="W1265"/>
      <c r="X1265"/>
      <c r="Y1265"/>
    </row>
    <row r="1266" spans="23:25">
      <c r="W1266"/>
      <c r="X1266"/>
      <c r="Y1266"/>
    </row>
    <row r="1267" spans="23:25">
      <c r="W1267"/>
      <c r="X1267"/>
      <c r="Y1267"/>
    </row>
    <row r="1268" spans="23:25">
      <c r="W1268"/>
      <c r="X1268"/>
      <c r="Y1268"/>
    </row>
    <row r="1269" spans="23:25">
      <c r="W1269"/>
      <c r="X1269"/>
      <c r="Y1269"/>
    </row>
    <row r="1270" spans="23:25">
      <c r="W1270"/>
      <c r="X1270"/>
      <c r="Y1270"/>
    </row>
    <row r="1271" spans="23:25">
      <c r="W1271"/>
      <c r="X1271"/>
      <c r="Y1271"/>
    </row>
    <row r="1272" spans="23:25">
      <c r="W1272"/>
      <c r="X1272"/>
      <c r="Y1272"/>
    </row>
    <row r="1273" spans="23:25">
      <c r="W1273"/>
      <c r="X1273"/>
      <c r="Y1273"/>
    </row>
    <row r="1274" spans="23:25">
      <c r="W1274"/>
      <c r="X1274"/>
      <c r="Y1274"/>
    </row>
    <row r="1275" spans="23:25">
      <c r="W1275"/>
      <c r="X1275"/>
      <c r="Y1275"/>
    </row>
    <row r="1276" spans="23:25">
      <c r="W1276"/>
      <c r="X1276"/>
      <c r="Y1276"/>
    </row>
    <row r="1277" spans="23:25">
      <c r="W1277"/>
      <c r="X1277"/>
      <c r="Y1277"/>
    </row>
    <row r="1278" spans="23:25">
      <c r="W1278"/>
      <c r="X1278"/>
      <c r="Y1278"/>
    </row>
    <row r="1279" spans="23:25">
      <c r="W1279"/>
      <c r="X1279"/>
      <c r="Y1279"/>
    </row>
    <row r="1280" spans="23:25">
      <c r="W1280"/>
      <c r="X1280"/>
      <c r="Y1280"/>
    </row>
    <row r="1281" spans="23:25">
      <c r="W1281"/>
      <c r="X1281"/>
      <c r="Y1281"/>
    </row>
    <row r="1282" spans="23:25">
      <c r="W1282"/>
      <c r="X1282"/>
      <c r="Y1282"/>
    </row>
    <row r="1283" spans="23:25">
      <c r="W1283"/>
      <c r="X1283"/>
      <c r="Y1283"/>
    </row>
    <row r="1284" spans="23:25">
      <c r="W1284"/>
      <c r="X1284"/>
      <c r="Y1284"/>
    </row>
    <row r="1285" spans="23:25">
      <c r="W1285"/>
      <c r="X1285"/>
      <c r="Y1285"/>
    </row>
    <row r="1286" spans="23:25">
      <c r="W1286"/>
      <c r="X1286"/>
      <c r="Y1286"/>
    </row>
    <row r="1287" spans="23:25">
      <c r="W1287"/>
      <c r="X1287"/>
      <c r="Y1287"/>
    </row>
    <row r="1288" spans="23:25">
      <c r="W1288"/>
      <c r="X1288"/>
      <c r="Y1288"/>
    </row>
    <row r="1289" spans="23:25">
      <c r="W1289"/>
      <c r="X1289"/>
      <c r="Y1289"/>
    </row>
    <row r="1290" spans="23:25">
      <c r="W1290"/>
      <c r="X1290"/>
      <c r="Y1290"/>
    </row>
    <row r="1291" spans="23:25">
      <c r="W1291"/>
      <c r="X1291"/>
      <c r="Y1291"/>
    </row>
    <row r="1292" spans="23:25">
      <c r="W1292"/>
      <c r="X1292"/>
      <c r="Y1292"/>
    </row>
    <row r="1293" spans="23:25">
      <c r="W1293"/>
      <c r="X1293"/>
      <c r="Y1293"/>
    </row>
    <row r="1294" spans="23:25">
      <c r="W1294"/>
      <c r="X1294"/>
      <c r="Y1294"/>
    </row>
    <row r="1295" spans="23:25">
      <c r="W1295"/>
      <c r="X1295"/>
      <c r="Y1295"/>
    </row>
    <row r="1296" spans="23:25">
      <c r="W1296"/>
      <c r="X1296"/>
      <c r="Y1296"/>
    </row>
    <row r="1297" spans="23:25">
      <c r="W1297"/>
      <c r="X1297"/>
      <c r="Y1297"/>
    </row>
    <row r="1298" spans="23:25">
      <c r="W1298"/>
      <c r="X1298"/>
      <c r="Y1298"/>
    </row>
    <row r="1299" spans="23:25">
      <c r="W1299"/>
      <c r="X1299"/>
      <c r="Y1299"/>
    </row>
    <row r="1300" spans="23:25">
      <c r="W1300"/>
      <c r="X1300"/>
      <c r="Y1300"/>
    </row>
    <row r="1301" spans="23:25">
      <c r="W1301"/>
      <c r="X1301"/>
      <c r="Y1301"/>
    </row>
    <row r="1302" spans="23:25">
      <c r="W1302"/>
      <c r="X1302"/>
      <c r="Y1302"/>
    </row>
    <row r="1303" spans="23:25">
      <c r="W1303"/>
      <c r="X1303"/>
      <c r="Y1303"/>
    </row>
    <row r="1304" spans="23:25">
      <c r="W1304"/>
      <c r="X1304"/>
      <c r="Y1304"/>
    </row>
    <row r="1305" spans="23:25">
      <c r="W1305"/>
      <c r="X1305"/>
      <c r="Y1305"/>
    </row>
    <row r="1306" spans="23:25">
      <c r="W1306"/>
      <c r="X1306"/>
      <c r="Y1306"/>
    </row>
    <row r="1307" spans="23:25">
      <c r="W1307"/>
      <c r="X1307"/>
      <c r="Y1307"/>
    </row>
    <row r="1308" spans="23:25">
      <c r="W1308"/>
      <c r="X1308"/>
      <c r="Y1308"/>
    </row>
    <row r="1309" spans="23:25">
      <c r="W1309"/>
      <c r="X1309"/>
      <c r="Y1309"/>
    </row>
    <row r="1310" spans="23:25">
      <c r="W1310"/>
      <c r="X1310"/>
      <c r="Y1310"/>
    </row>
    <row r="1311" spans="23:25">
      <c r="W1311"/>
      <c r="X1311"/>
      <c r="Y1311"/>
    </row>
    <row r="1312" spans="23:25">
      <c r="W1312"/>
      <c r="X1312"/>
      <c r="Y1312"/>
    </row>
    <row r="1313" spans="23:25">
      <c r="W1313"/>
      <c r="X1313"/>
      <c r="Y1313"/>
    </row>
    <row r="1314" spans="23:25">
      <c r="W1314"/>
      <c r="X1314"/>
      <c r="Y1314"/>
    </row>
    <row r="1315" spans="23:25">
      <c r="W1315"/>
      <c r="X1315"/>
      <c r="Y1315"/>
    </row>
    <row r="1316" spans="23:25">
      <c r="W1316"/>
      <c r="X1316"/>
      <c r="Y1316"/>
    </row>
    <row r="1317" spans="23:25">
      <c r="W1317"/>
      <c r="X1317"/>
      <c r="Y1317"/>
    </row>
    <row r="1318" spans="23:25">
      <c r="W1318"/>
      <c r="X1318"/>
      <c r="Y1318"/>
    </row>
    <row r="1319" spans="23:25">
      <c r="W1319"/>
      <c r="X1319"/>
      <c r="Y1319"/>
    </row>
    <row r="1320" spans="23:25">
      <c r="W1320"/>
      <c r="X1320"/>
      <c r="Y1320"/>
    </row>
    <row r="1321" spans="23:25">
      <c r="W1321"/>
      <c r="X1321"/>
      <c r="Y1321"/>
    </row>
    <row r="1322" spans="23:25">
      <c r="W1322"/>
      <c r="X1322"/>
      <c r="Y1322"/>
    </row>
    <row r="1323" spans="23:25">
      <c r="W1323"/>
      <c r="X1323"/>
      <c r="Y1323"/>
    </row>
    <row r="1324" spans="23:25">
      <c r="W1324"/>
      <c r="X1324"/>
      <c r="Y1324"/>
    </row>
    <row r="1325" spans="23:25">
      <c r="W1325"/>
      <c r="X1325"/>
      <c r="Y1325"/>
    </row>
    <row r="1326" spans="23:25">
      <c r="W1326"/>
      <c r="X1326"/>
      <c r="Y1326"/>
    </row>
    <row r="1327" spans="23:25">
      <c r="W1327"/>
      <c r="X1327"/>
      <c r="Y1327"/>
    </row>
    <row r="1328" spans="23:25">
      <c r="W1328"/>
      <c r="X1328"/>
      <c r="Y1328"/>
    </row>
    <row r="1329" spans="23:25">
      <c r="W1329"/>
      <c r="X1329"/>
      <c r="Y1329"/>
    </row>
    <row r="1330" spans="23:25">
      <c r="W1330"/>
      <c r="X1330"/>
      <c r="Y1330"/>
    </row>
    <row r="1331" spans="23:25">
      <c r="W1331"/>
      <c r="X1331"/>
      <c r="Y1331"/>
    </row>
    <row r="1332" spans="23:25">
      <c r="W1332"/>
      <c r="X1332"/>
      <c r="Y1332"/>
    </row>
    <row r="1333" spans="23:25">
      <c r="W1333"/>
      <c r="X1333"/>
      <c r="Y1333"/>
    </row>
    <row r="1334" spans="23:25">
      <c r="W1334"/>
      <c r="X1334"/>
      <c r="Y1334"/>
    </row>
    <row r="1335" spans="23:25">
      <c r="W1335"/>
      <c r="X1335"/>
      <c r="Y1335"/>
    </row>
    <row r="1336" spans="23:25">
      <c r="W1336"/>
      <c r="X1336"/>
      <c r="Y1336"/>
    </row>
    <row r="1337" spans="23:25">
      <c r="W1337"/>
      <c r="X1337"/>
      <c r="Y1337"/>
    </row>
    <row r="1338" spans="23:25">
      <c r="W1338"/>
      <c r="X1338"/>
      <c r="Y1338"/>
    </row>
    <row r="1339" spans="23:25">
      <c r="W1339"/>
      <c r="X1339"/>
      <c r="Y1339"/>
    </row>
    <row r="1340" spans="23:25">
      <c r="W1340"/>
      <c r="X1340"/>
      <c r="Y1340"/>
    </row>
    <row r="1341" spans="23:25">
      <c r="W1341"/>
      <c r="X1341"/>
      <c r="Y1341"/>
    </row>
    <row r="1342" spans="23:25">
      <c r="W1342"/>
      <c r="X1342"/>
      <c r="Y1342"/>
    </row>
    <row r="1343" spans="23:25">
      <c r="W1343"/>
      <c r="X1343"/>
      <c r="Y1343"/>
    </row>
    <row r="1344" spans="23:25">
      <c r="W1344"/>
      <c r="X1344"/>
      <c r="Y1344"/>
    </row>
    <row r="1345" spans="23:25">
      <c r="W1345"/>
      <c r="X1345"/>
      <c r="Y1345"/>
    </row>
    <row r="1346" spans="23:25">
      <c r="W1346"/>
      <c r="X1346"/>
      <c r="Y1346"/>
    </row>
    <row r="1347" spans="23:25">
      <c r="W1347"/>
      <c r="X1347"/>
      <c r="Y1347"/>
    </row>
    <row r="1348" spans="23:25">
      <c r="W1348"/>
      <c r="X1348"/>
      <c r="Y1348"/>
    </row>
    <row r="1349" spans="23:25">
      <c r="W1349"/>
      <c r="X1349"/>
      <c r="Y1349"/>
    </row>
    <row r="1350" spans="23:25">
      <c r="W1350"/>
      <c r="X1350"/>
      <c r="Y1350"/>
    </row>
    <row r="1351" spans="23:25">
      <c r="W1351"/>
      <c r="X1351"/>
      <c r="Y1351"/>
    </row>
    <row r="1352" spans="23:25">
      <c r="W1352"/>
      <c r="X1352"/>
      <c r="Y1352"/>
    </row>
    <row r="1353" spans="23:25">
      <c r="W1353"/>
      <c r="X1353"/>
      <c r="Y1353"/>
    </row>
    <row r="1354" spans="23:25">
      <c r="W1354"/>
      <c r="X1354"/>
      <c r="Y1354"/>
    </row>
    <row r="1355" spans="23:25">
      <c r="W1355"/>
      <c r="X1355"/>
      <c r="Y1355"/>
    </row>
    <row r="1356" spans="23:25">
      <c r="W1356"/>
      <c r="X1356"/>
      <c r="Y1356"/>
    </row>
    <row r="1357" spans="23:25">
      <c r="W1357"/>
      <c r="X1357"/>
      <c r="Y1357"/>
    </row>
    <row r="1358" spans="23:25">
      <c r="W1358"/>
      <c r="X1358"/>
      <c r="Y1358"/>
    </row>
    <row r="1359" spans="23:25">
      <c r="W1359"/>
      <c r="X1359"/>
      <c r="Y1359"/>
    </row>
    <row r="1360" spans="23:25">
      <c r="W1360"/>
      <c r="X1360"/>
      <c r="Y1360"/>
    </row>
    <row r="1361" spans="23:25">
      <c r="W1361"/>
      <c r="X1361"/>
      <c r="Y1361"/>
    </row>
    <row r="1362" spans="23:25">
      <c r="W1362"/>
      <c r="X1362"/>
      <c r="Y1362"/>
    </row>
    <row r="1363" spans="23:25">
      <c r="W1363"/>
      <c r="X1363"/>
      <c r="Y1363"/>
    </row>
    <row r="1364" spans="23:25">
      <c r="W1364"/>
      <c r="X1364"/>
      <c r="Y1364"/>
    </row>
    <row r="1365" spans="23:25">
      <c r="W1365"/>
      <c r="X1365"/>
      <c r="Y1365"/>
    </row>
    <row r="1366" spans="23:25">
      <c r="W1366"/>
      <c r="X1366"/>
      <c r="Y1366"/>
    </row>
    <row r="1367" spans="23:25">
      <c r="W1367"/>
      <c r="X1367"/>
      <c r="Y1367"/>
    </row>
    <row r="1368" spans="23:25">
      <c r="W1368"/>
      <c r="X1368"/>
      <c r="Y1368"/>
    </row>
    <row r="1369" spans="23:25">
      <c r="W1369"/>
      <c r="X1369"/>
      <c r="Y1369"/>
    </row>
    <row r="1370" spans="23:25">
      <c r="W1370"/>
      <c r="X1370"/>
      <c r="Y1370"/>
    </row>
    <row r="1371" spans="23:25">
      <c r="W1371"/>
      <c r="X1371"/>
      <c r="Y1371"/>
    </row>
    <row r="1372" spans="23:25">
      <c r="W1372"/>
      <c r="X1372"/>
      <c r="Y1372"/>
    </row>
    <row r="1373" spans="23:25">
      <c r="W1373"/>
      <c r="X1373"/>
      <c r="Y1373"/>
    </row>
    <row r="1374" spans="23:25">
      <c r="W1374"/>
      <c r="X1374"/>
      <c r="Y1374"/>
    </row>
    <row r="1375" spans="23:25">
      <c r="W1375"/>
      <c r="X1375"/>
      <c r="Y1375"/>
    </row>
    <row r="1376" spans="23:25">
      <c r="W1376"/>
      <c r="X1376"/>
      <c r="Y1376"/>
    </row>
    <row r="1377" spans="23:25">
      <c r="W1377"/>
      <c r="X1377"/>
      <c r="Y1377"/>
    </row>
    <row r="1378" spans="23:25">
      <c r="W1378"/>
      <c r="X1378"/>
      <c r="Y1378"/>
    </row>
    <row r="1379" spans="23:25">
      <c r="W1379"/>
      <c r="X1379"/>
      <c r="Y1379"/>
    </row>
    <row r="1380" spans="23:25">
      <c r="W1380"/>
      <c r="X1380"/>
      <c r="Y1380"/>
    </row>
    <row r="1381" spans="23:25">
      <c r="W1381"/>
      <c r="X1381"/>
      <c r="Y1381"/>
    </row>
    <row r="1382" spans="23:25">
      <c r="W1382"/>
      <c r="X1382"/>
      <c r="Y1382"/>
    </row>
    <row r="1383" spans="23:25">
      <c r="W1383"/>
      <c r="X1383"/>
      <c r="Y1383"/>
    </row>
    <row r="1384" spans="23:25">
      <c r="W1384"/>
      <c r="X1384"/>
      <c r="Y1384"/>
    </row>
    <row r="1385" spans="23:25">
      <c r="W1385"/>
      <c r="X1385"/>
      <c r="Y1385"/>
    </row>
    <row r="1386" spans="23:25">
      <c r="W1386"/>
      <c r="X1386"/>
      <c r="Y1386"/>
    </row>
    <row r="1387" spans="23:25">
      <c r="W1387"/>
      <c r="X1387"/>
      <c r="Y1387"/>
    </row>
    <row r="1388" spans="23:25">
      <c r="W1388"/>
      <c r="X1388"/>
      <c r="Y1388"/>
    </row>
    <row r="1389" spans="23:25">
      <c r="W1389"/>
      <c r="X1389"/>
      <c r="Y1389"/>
    </row>
    <row r="1390" spans="23:25">
      <c r="W1390"/>
      <c r="X1390"/>
      <c r="Y1390"/>
    </row>
    <row r="1391" spans="23:25">
      <c r="W1391"/>
      <c r="X1391"/>
      <c r="Y1391"/>
    </row>
    <row r="1392" spans="23:25">
      <c r="W1392"/>
      <c r="X1392"/>
      <c r="Y1392"/>
    </row>
    <row r="1393" spans="23:25">
      <c r="W1393"/>
      <c r="X1393"/>
      <c r="Y1393"/>
    </row>
    <row r="1394" spans="23:25">
      <c r="W1394"/>
      <c r="X1394"/>
      <c r="Y1394"/>
    </row>
    <row r="1395" spans="23:25">
      <c r="W1395"/>
      <c r="X1395"/>
      <c r="Y1395"/>
    </row>
    <row r="1396" spans="23:25">
      <c r="W1396"/>
      <c r="X1396"/>
      <c r="Y1396"/>
    </row>
    <row r="1397" spans="23:25">
      <c r="W1397"/>
      <c r="X1397"/>
      <c r="Y1397"/>
    </row>
    <row r="1398" spans="23:25">
      <c r="W1398"/>
      <c r="X1398"/>
      <c r="Y1398"/>
    </row>
    <row r="1399" spans="23:25">
      <c r="W1399"/>
      <c r="X1399"/>
      <c r="Y1399"/>
    </row>
    <row r="1400" spans="23:25">
      <c r="W1400"/>
      <c r="X1400"/>
      <c r="Y1400"/>
    </row>
    <row r="1401" spans="23:25">
      <c r="W1401"/>
      <c r="X1401"/>
      <c r="Y1401"/>
    </row>
    <row r="1402" spans="23:25">
      <c r="W1402"/>
      <c r="X1402"/>
      <c r="Y1402"/>
    </row>
    <row r="1403" spans="23:25">
      <c r="W1403"/>
      <c r="X1403"/>
      <c r="Y1403"/>
    </row>
    <row r="1404" spans="23:25">
      <c r="W1404"/>
      <c r="X1404"/>
      <c r="Y1404"/>
    </row>
    <row r="1405" spans="23:25">
      <c r="W1405"/>
      <c r="X1405"/>
      <c r="Y1405"/>
    </row>
    <row r="1406" spans="23:25">
      <c r="W1406"/>
      <c r="X1406"/>
      <c r="Y1406"/>
    </row>
    <row r="1407" spans="23:25">
      <c r="W1407"/>
      <c r="X1407"/>
      <c r="Y1407"/>
    </row>
    <row r="1408" spans="23:25">
      <c r="W1408"/>
      <c r="X1408"/>
      <c r="Y1408"/>
    </row>
    <row r="1409" spans="23:25">
      <c r="W1409"/>
      <c r="X1409"/>
      <c r="Y1409"/>
    </row>
    <row r="1410" spans="23:25">
      <c r="W1410"/>
      <c r="X1410"/>
      <c r="Y1410"/>
    </row>
    <row r="1411" spans="23:25">
      <c r="W1411"/>
      <c r="X1411"/>
      <c r="Y1411"/>
    </row>
    <row r="1412" spans="23:25">
      <c r="W1412"/>
      <c r="X1412"/>
      <c r="Y1412"/>
    </row>
    <row r="1413" spans="23:25">
      <c r="W1413"/>
      <c r="X1413"/>
      <c r="Y1413"/>
    </row>
    <row r="1414" spans="23:25">
      <c r="W1414"/>
      <c r="X1414"/>
      <c r="Y1414"/>
    </row>
    <row r="1415" spans="23:25">
      <c r="W1415"/>
      <c r="X1415"/>
      <c r="Y1415"/>
    </row>
    <row r="1416" spans="23:25">
      <c r="W1416"/>
      <c r="X1416"/>
      <c r="Y1416"/>
    </row>
    <row r="1417" spans="23:25">
      <c r="W1417"/>
      <c r="X1417"/>
      <c r="Y1417"/>
    </row>
    <row r="1418" spans="23:25">
      <c r="W1418"/>
      <c r="X1418"/>
      <c r="Y1418"/>
    </row>
    <row r="1419" spans="23:25">
      <c r="W1419"/>
      <c r="X1419"/>
      <c r="Y1419"/>
    </row>
    <row r="1420" spans="23:25">
      <c r="W1420"/>
      <c r="X1420"/>
      <c r="Y1420"/>
    </row>
    <row r="1421" spans="23:25">
      <c r="W1421"/>
      <c r="X1421"/>
      <c r="Y1421"/>
    </row>
    <row r="1422" spans="23:25">
      <c r="W1422"/>
      <c r="X1422"/>
      <c r="Y1422"/>
    </row>
    <row r="1423" spans="23:25">
      <c r="W1423"/>
      <c r="X1423"/>
      <c r="Y1423"/>
    </row>
    <row r="1424" spans="23:25">
      <c r="W1424"/>
      <c r="X1424"/>
      <c r="Y1424"/>
    </row>
    <row r="1425" spans="23:25">
      <c r="W1425"/>
      <c r="X1425"/>
      <c r="Y1425"/>
    </row>
    <row r="1426" spans="23:25">
      <c r="W1426"/>
      <c r="X1426"/>
      <c r="Y1426"/>
    </row>
    <row r="1427" spans="23:25">
      <c r="W1427"/>
      <c r="X1427"/>
      <c r="Y1427"/>
    </row>
    <row r="1428" spans="23:25">
      <c r="W1428"/>
      <c r="X1428"/>
      <c r="Y1428"/>
    </row>
    <row r="1429" spans="23:25">
      <c r="W1429"/>
      <c r="X1429"/>
      <c r="Y1429"/>
    </row>
    <row r="1430" spans="23:25">
      <c r="W1430"/>
      <c r="X1430"/>
      <c r="Y1430"/>
    </row>
    <row r="1431" spans="23:25">
      <c r="W1431"/>
      <c r="X1431"/>
      <c r="Y1431"/>
    </row>
    <row r="1432" spans="23:25">
      <c r="W1432"/>
      <c r="X1432"/>
      <c r="Y1432"/>
    </row>
    <row r="1433" spans="23:25">
      <c r="W1433"/>
      <c r="X1433"/>
      <c r="Y1433"/>
    </row>
    <row r="1434" spans="23:25">
      <c r="W1434"/>
      <c r="X1434"/>
      <c r="Y1434"/>
    </row>
    <row r="1435" spans="23:25">
      <c r="W1435"/>
      <c r="X1435"/>
      <c r="Y1435"/>
    </row>
    <row r="1436" spans="23:25">
      <c r="W1436"/>
      <c r="X1436"/>
      <c r="Y1436"/>
    </row>
    <row r="1437" spans="23:25">
      <c r="W1437"/>
      <c r="X1437"/>
      <c r="Y1437"/>
    </row>
    <row r="1438" spans="23:25">
      <c r="W1438"/>
      <c r="X1438"/>
      <c r="Y1438"/>
    </row>
    <row r="1439" spans="23:25">
      <c r="W1439"/>
      <c r="X1439"/>
      <c r="Y1439"/>
    </row>
    <row r="1440" spans="23:25">
      <c r="W1440"/>
      <c r="X1440"/>
      <c r="Y1440"/>
    </row>
    <row r="1441" spans="23:25">
      <c r="W1441"/>
      <c r="X1441"/>
      <c r="Y1441"/>
    </row>
    <row r="1442" spans="23:25">
      <c r="W1442"/>
      <c r="X1442"/>
      <c r="Y1442"/>
    </row>
    <row r="1443" spans="23:25">
      <c r="W1443"/>
      <c r="X1443"/>
      <c r="Y1443"/>
    </row>
    <row r="1444" spans="23:25">
      <c r="W1444"/>
      <c r="X1444"/>
      <c r="Y1444"/>
    </row>
    <row r="1445" spans="23:25">
      <c r="W1445"/>
      <c r="X1445"/>
      <c r="Y1445"/>
    </row>
    <row r="1446" spans="23:25">
      <c r="W1446"/>
      <c r="X1446"/>
      <c r="Y1446"/>
    </row>
    <row r="1447" spans="23:25">
      <c r="W1447"/>
      <c r="X1447"/>
      <c r="Y1447"/>
    </row>
    <row r="1448" spans="23:25">
      <c r="W1448"/>
      <c r="X1448"/>
      <c r="Y1448"/>
    </row>
    <row r="1449" spans="23:25">
      <c r="W1449"/>
      <c r="X1449"/>
      <c r="Y1449"/>
    </row>
    <row r="1450" spans="23:25">
      <c r="W1450"/>
      <c r="X1450"/>
      <c r="Y1450"/>
    </row>
    <row r="1451" spans="23:25">
      <c r="W1451"/>
      <c r="X1451"/>
      <c r="Y1451"/>
    </row>
    <row r="1452" spans="23:25">
      <c r="W1452"/>
      <c r="X1452"/>
      <c r="Y1452"/>
    </row>
    <row r="1453" spans="23:25">
      <c r="W1453"/>
      <c r="X1453"/>
      <c r="Y1453"/>
    </row>
    <row r="1454" spans="23:25">
      <c r="W1454"/>
      <c r="X1454"/>
      <c r="Y1454"/>
    </row>
    <row r="1455" spans="23:25">
      <c r="W1455"/>
      <c r="X1455"/>
      <c r="Y1455"/>
    </row>
    <row r="1456" spans="23:25">
      <c r="W1456"/>
      <c r="X1456"/>
      <c r="Y1456"/>
    </row>
    <row r="1457" spans="23:25">
      <c r="W1457"/>
      <c r="X1457"/>
      <c r="Y1457"/>
    </row>
    <row r="1458" spans="23:25">
      <c r="W1458"/>
      <c r="X1458"/>
      <c r="Y1458"/>
    </row>
    <row r="1459" spans="23:25">
      <c r="W1459"/>
      <c r="X1459"/>
      <c r="Y1459"/>
    </row>
    <row r="1460" spans="23:25">
      <c r="W1460"/>
      <c r="X1460"/>
      <c r="Y1460"/>
    </row>
    <row r="1461" spans="23:25">
      <c r="W1461"/>
      <c r="X1461"/>
      <c r="Y1461"/>
    </row>
    <row r="1462" spans="23:25">
      <c r="W1462"/>
      <c r="X1462"/>
      <c r="Y1462"/>
    </row>
    <row r="1463" spans="23:25">
      <c r="W1463"/>
      <c r="X1463"/>
      <c r="Y1463"/>
    </row>
    <row r="1464" spans="23:25">
      <c r="W1464"/>
      <c r="X1464"/>
      <c r="Y1464"/>
    </row>
    <row r="1465" spans="23:25">
      <c r="W1465"/>
      <c r="X1465"/>
      <c r="Y1465"/>
    </row>
    <row r="1466" spans="23:25">
      <c r="W1466"/>
      <c r="X1466"/>
      <c r="Y1466"/>
    </row>
    <row r="1467" spans="23:25">
      <c r="W1467"/>
      <c r="X1467"/>
      <c r="Y1467"/>
    </row>
    <row r="1468" spans="23:25">
      <c r="W1468"/>
      <c r="X1468"/>
      <c r="Y1468"/>
    </row>
    <row r="1469" spans="23:25">
      <c r="W1469"/>
      <c r="X1469"/>
      <c r="Y1469"/>
    </row>
    <row r="1470" spans="23:25">
      <c r="W1470"/>
      <c r="X1470"/>
      <c r="Y1470"/>
    </row>
    <row r="1471" spans="23:25">
      <c r="W1471"/>
      <c r="X1471"/>
      <c r="Y1471"/>
    </row>
    <row r="1472" spans="23:25">
      <c r="W1472"/>
      <c r="X1472"/>
      <c r="Y1472"/>
    </row>
    <row r="1473" spans="23:25">
      <c r="W1473"/>
      <c r="X1473"/>
      <c r="Y1473"/>
    </row>
    <row r="1474" spans="23:25">
      <c r="W1474"/>
      <c r="X1474"/>
      <c r="Y1474"/>
    </row>
    <row r="1475" spans="23:25">
      <c r="W1475"/>
      <c r="X1475"/>
      <c r="Y1475"/>
    </row>
    <row r="1476" spans="23:25">
      <c r="W1476"/>
      <c r="X1476"/>
      <c r="Y1476"/>
    </row>
    <row r="1477" spans="23:25">
      <c r="W1477"/>
      <c r="X1477"/>
      <c r="Y1477"/>
    </row>
    <row r="1478" spans="23:25">
      <c r="W1478"/>
      <c r="X1478"/>
      <c r="Y1478"/>
    </row>
    <row r="1479" spans="23:25">
      <c r="W1479"/>
      <c r="X1479"/>
      <c r="Y1479"/>
    </row>
    <row r="1480" spans="23:25">
      <c r="W1480"/>
      <c r="X1480"/>
      <c r="Y1480"/>
    </row>
    <row r="1481" spans="23:25">
      <c r="W1481"/>
      <c r="X1481"/>
      <c r="Y1481"/>
    </row>
    <row r="1482" spans="23:25">
      <c r="W1482"/>
      <c r="X1482"/>
      <c r="Y1482"/>
    </row>
    <row r="1483" spans="23:25">
      <c r="W1483"/>
      <c r="X1483"/>
      <c r="Y1483"/>
    </row>
    <row r="1484" spans="23:25">
      <c r="W1484"/>
      <c r="X1484"/>
      <c r="Y1484"/>
    </row>
    <row r="1485" spans="23:25">
      <c r="W1485"/>
      <c r="X1485"/>
      <c r="Y1485"/>
    </row>
    <row r="1486" spans="23:25">
      <c r="W1486"/>
      <c r="X1486"/>
      <c r="Y1486"/>
    </row>
    <row r="1487" spans="23:25">
      <c r="W1487"/>
      <c r="X1487"/>
      <c r="Y1487"/>
    </row>
    <row r="1488" spans="23:25">
      <c r="W1488"/>
      <c r="X1488"/>
      <c r="Y1488"/>
    </row>
    <row r="1489" spans="23:25">
      <c r="W1489"/>
      <c r="X1489"/>
      <c r="Y1489"/>
    </row>
    <row r="1490" spans="23:25">
      <c r="W1490"/>
      <c r="X1490"/>
      <c r="Y1490"/>
    </row>
    <row r="1491" spans="23:25">
      <c r="W1491"/>
      <c r="X1491"/>
      <c r="Y1491"/>
    </row>
    <row r="1492" spans="23:25">
      <c r="W1492"/>
      <c r="X1492"/>
      <c r="Y1492"/>
    </row>
    <row r="1493" spans="23:25">
      <c r="W1493"/>
      <c r="X1493"/>
      <c r="Y1493"/>
    </row>
    <row r="1494" spans="23:25">
      <c r="W1494"/>
      <c r="X1494"/>
      <c r="Y1494"/>
    </row>
    <row r="1495" spans="23:25">
      <c r="W1495"/>
      <c r="X1495"/>
      <c r="Y1495"/>
    </row>
    <row r="1496" spans="23:25">
      <c r="W1496"/>
      <c r="X1496"/>
      <c r="Y1496"/>
    </row>
    <row r="1497" spans="23:25">
      <c r="W1497"/>
      <c r="X1497"/>
      <c r="Y1497"/>
    </row>
    <row r="1498" spans="23:25">
      <c r="W1498"/>
      <c r="X1498"/>
      <c r="Y1498"/>
    </row>
    <row r="1499" spans="23:25">
      <c r="W1499"/>
      <c r="X1499"/>
      <c r="Y1499"/>
    </row>
    <row r="1500" spans="23:25">
      <c r="W1500"/>
      <c r="X1500"/>
      <c r="Y1500"/>
    </row>
    <row r="1501" spans="23:25">
      <c r="W1501"/>
      <c r="X1501"/>
      <c r="Y1501"/>
    </row>
    <row r="1502" spans="23:25">
      <c r="W1502"/>
      <c r="X1502"/>
      <c r="Y1502"/>
    </row>
    <row r="1503" spans="23:25">
      <c r="W1503"/>
      <c r="X1503"/>
      <c r="Y1503"/>
    </row>
    <row r="1504" spans="23:25">
      <c r="W1504"/>
      <c r="X1504"/>
      <c r="Y1504"/>
    </row>
    <row r="1505" spans="23:25">
      <c r="W1505"/>
      <c r="X1505"/>
      <c r="Y1505"/>
    </row>
    <row r="1506" spans="23:25">
      <c r="W1506"/>
      <c r="X1506"/>
      <c r="Y1506"/>
    </row>
    <row r="1507" spans="23:25">
      <c r="W1507"/>
      <c r="X1507"/>
      <c r="Y1507"/>
    </row>
    <row r="1508" spans="23:25">
      <c r="W1508"/>
      <c r="X1508"/>
      <c r="Y1508"/>
    </row>
    <row r="1509" spans="23:25">
      <c r="W1509"/>
      <c r="X1509"/>
      <c r="Y1509"/>
    </row>
    <row r="1510" spans="23:25">
      <c r="W1510"/>
      <c r="X1510"/>
      <c r="Y1510"/>
    </row>
    <row r="1511" spans="23:25">
      <c r="W1511"/>
      <c r="X1511"/>
      <c r="Y1511"/>
    </row>
    <row r="1512" spans="23:25">
      <c r="W1512"/>
      <c r="X1512"/>
      <c r="Y1512"/>
    </row>
    <row r="1513" spans="23:25">
      <c r="W1513"/>
      <c r="X1513"/>
      <c r="Y1513"/>
    </row>
    <row r="1514" spans="23:25">
      <c r="W1514"/>
      <c r="X1514"/>
      <c r="Y1514"/>
    </row>
    <row r="1515" spans="23:25">
      <c r="W1515"/>
      <c r="X1515"/>
      <c r="Y1515"/>
    </row>
    <row r="1516" spans="23:25">
      <c r="W1516"/>
      <c r="X1516"/>
      <c r="Y1516"/>
    </row>
    <row r="1517" spans="23:25">
      <c r="W1517"/>
      <c r="X1517"/>
      <c r="Y1517"/>
    </row>
    <row r="1518" spans="23:25">
      <c r="W1518"/>
      <c r="X1518"/>
      <c r="Y1518"/>
    </row>
    <row r="1519" spans="23:25">
      <c r="W1519"/>
      <c r="X1519"/>
      <c r="Y1519"/>
    </row>
    <row r="1520" spans="23:25">
      <c r="W1520"/>
      <c r="X1520"/>
      <c r="Y1520"/>
    </row>
    <row r="1521" spans="23:25">
      <c r="W1521"/>
      <c r="X1521"/>
      <c r="Y1521"/>
    </row>
    <row r="1522" spans="23:25">
      <c r="W1522"/>
      <c r="X1522"/>
      <c r="Y1522"/>
    </row>
    <row r="1523" spans="23:25">
      <c r="W1523"/>
      <c r="X1523"/>
      <c r="Y1523"/>
    </row>
    <row r="1524" spans="23:25">
      <c r="W1524"/>
      <c r="X1524"/>
      <c r="Y1524"/>
    </row>
    <row r="1525" spans="23:25">
      <c r="W1525"/>
      <c r="X1525"/>
      <c r="Y1525"/>
    </row>
    <row r="1526" spans="23:25">
      <c r="W1526"/>
      <c r="X1526"/>
      <c r="Y1526"/>
    </row>
    <row r="1527" spans="23:25">
      <c r="W1527"/>
      <c r="X1527"/>
      <c r="Y1527"/>
    </row>
    <row r="1528" spans="23:25">
      <c r="W1528"/>
      <c r="X1528"/>
      <c r="Y1528"/>
    </row>
    <row r="1529" spans="23:25">
      <c r="W1529"/>
      <c r="X1529"/>
      <c r="Y1529"/>
    </row>
    <row r="1530" spans="23:25">
      <c r="W1530"/>
      <c r="X1530"/>
      <c r="Y1530"/>
    </row>
    <row r="1531" spans="23:25">
      <c r="W1531"/>
      <c r="X1531"/>
      <c r="Y1531"/>
    </row>
    <row r="1532" spans="23:25">
      <c r="W1532"/>
      <c r="X1532"/>
      <c r="Y1532"/>
    </row>
    <row r="1533" spans="23:25">
      <c r="W1533"/>
      <c r="X1533"/>
      <c r="Y1533"/>
    </row>
    <row r="1534" spans="23:25">
      <c r="W1534"/>
      <c r="X1534"/>
      <c r="Y1534"/>
    </row>
    <row r="1535" spans="23:25">
      <c r="W1535"/>
      <c r="X1535"/>
      <c r="Y1535"/>
    </row>
    <row r="1536" spans="23:25">
      <c r="W1536"/>
      <c r="X1536"/>
      <c r="Y1536"/>
    </row>
    <row r="1537" spans="23:25">
      <c r="W1537"/>
      <c r="X1537"/>
      <c r="Y1537"/>
    </row>
    <row r="1538" spans="23:25">
      <c r="W1538"/>
      <c r="X1538"/>
      <c r="Y1538"/>
    </row>
    <row r="1539" spans="23:25">
      <c r="W1539"/>
      <c r="X1539"/>
      <c r="Y1539"/>
    </row>
    <row r="1540" spans="23:25">
      <c r="W1540"/>
      <c r="X1540"/>
      <c r="Y1540"/>
    </row>
    <row r="1541" spans="23:25">
      <c r="W1541"/>
      <c r="X1541"/>
      <c r="Y1541"/>
    </row>
    <row r="1542" spans="23:25">
      <c r="W1542"/>
      <c r="X1542"/>
      <c r="Y1542"/>
    </row>
    <row r="1543" spans="23:25">
      <c r="W1543"/>
      <c r="X1543"/>
      <c r="Y1543"/>
    </row>
    <row r="1544" spans="23:25">
      <c r="W1544"/>
      <c r="X1544"/>
      <c r="Y1544"/>
    </row>
    <row r="1545" spans="23:25">
      <c r="W1545"/>
      <c r="X1545"/>
      <c r="Y1545"/>
    </row>
    <row r="1546" spans="23:25">
      <c r="W1546"/>
      <c r="X1546"/>
      <c r="Y1546"/>
    </row>
    <row r="1547" spans="23:25">
      <c r="W1547"/>
      <c r="X1547"/>
      <c r="Y1547"/>
    </row>
    <row r="1548" spans="23:25">
      <c r="W1548"/>
      <c r="X1548"/>
      <c r="Y1548"/>
    </row>
    <row r="1549" spans="23:25">
      <c r="W1549"/>
      <c r="X1549"/>
      <c r="Y1549"/>
    </row>
    <row r="1550" spans="23:25">
      <c r="W1550"/>
      <c r="X1550"/>
      <c r="Y1550"/>
    </row>
    <row r="1551" spans="23:25">
      <c r="W1551"/>
      <c r="X1551"/>
      <c r="Y1551"/>
    </row>
    <row r="1552" spans="23:25">
      <c r="W1552"/>
      <c r="X1552"/>
      <c r="Y1552"/>
    </row>
    <row r="1553" spans="23:25">
      <c r="W1553"/>
      <c r="X1553"/>
      <c r="Y1553"/>
    </row>
    <row r="1554" spans="23:25">
      <c r="W1554"/>
      <c r="X1554"/>
      <c r="Y1554"/>
    </row>
    <row r="1555" spans="23:25">
      <c r="W1555"/>
      <c r="X1555"/>
      <c r="Y1555"/>
    </row>
    <row r="1556" spans="23:25">
      <c r="W1556"/>
      <c r="X1556"/>
      <c r="Y1556"/>
    </row>
    <row r="1557" spans="23:25">
      <c r="W1557"/>
      <c r="X1557"/>
      <c r="Y1557"/>
    </row>
    <row r="1558" spans="23:25">
      <c r="W1558"/>
      <c r="X1558"/>
      <c r="Y1558"/>
    </row>
    <row r="1559" spans="23:25">
      <c r="W1559"/>
      <c r="X1559"/>
      <c r="Y1559"/>
    </row>
    <row r="1560" spans="23:25">
      <c r="W1560"/>
      <c r="X1560"/>
      <c r="Y1560"/>
    </row>
    <row r="1561" spans="23:25">
      <c r="W1561"/>
      <c r="X1561"/>
      <c r="Y1561"/>
    </row>
    <row r="1562" spans="23:25">
      <c r="W1562"/>
      <c r="X1562"/>
      <c r="Y1562"/>
    </row>
    <row r="1563" spans="23:25">
      <c r="W1563"/>
      <c r="X1563"/>
      <c r="Y1563"/>
    </row>
    <row r="1564" spans="23:25">
      <c r="W1564"/>
      <c r="X1564"/>
      <c r="Y1564"/>
    </row>
    <row r="1565" spans="23:25">
      <c r="W1565"/>
      <c r="X1565"/>
      <c r="Y1565"/>
    </row>
    <row r="1566" spans="23:25">
      <c r="W1566"/>
      <c r="X1566"/>
      <c r="Y1566"/>
    </row>
    <row r="1567" spans="23:25">
      <c r="W1567"/>
      <c r="X1567"/>
      <c r="Y1567"/>
    </row>
    <row r="1568" spans="23:25">
      <c r="W1568"/>
      <c r="X1568"/>
      <c r="Y1568"/>
    </row>
    <row r="1569" spans="23:25">
      <c r="W1569"/>
      <c r="X1569"/>
      <c r="Y1569"/>
    </row>
    <row r="1570" spans="23:25">
      <c r="W1570"/>
      <c r="X1570"/>
      <c r="Y1570"/>
    </row>
    <row r="1571" spans="23:25">
      <c r="W1571"/>
      <c r="X1571"/>
      <c r="Y1571"/>
    </row>
    <row r="1572" spans="23:25">
      <c r="W1572"/>
      <c r="X1572"/>
      <c r="Y1572"/>
    </row>
    <row r="1573" spans="23:25">
      <c r="W1573"/>
      <c r="X1573"/>
      <c r="Y1573"/>
    </row>
    <row r="1574" spans="23:25">
      <c r="W1574"/>
      <c r="X1574"/>
      <c r="Y1574"/>
    </row>
    <row r="1575" spans="23:25">
      <c r="W1575"/>
      <c r="X1575"/>
      <c r="Y1575"/>
    </row>
    <row r="1576" spans="23:25">
      <c r="W1576"/>
      <c r="X1576"/>
      <c r="Y1576"/>
    </row>
    <row r="1577" spans="23:25">
      <c r="W1577"/>
      <c r="X1577"/>
      <c r="Y1577"/>
    </row>
    <row r="1578" spans="23:25">
      <c r="W1578"/>
      <c r="X1578"/>
      <c r="Y1578"/>
    </row>
    <row r="1579" spans="23:25">
      <c r="W1579"/>
      <c r="X1579"/>
      <c r="Y1579"/>
    </row>
    <row r="1580" spans="23:25">
      <c r="W1580"/>
      <c r="X1580"/>
      <c r="Y1580"/>
    </row>
    <row r="1581" spans="23:25">
      <c r="W1581"/>
      <c r="X1581"/>
      <c r="Y1581"/>
    </row>
    <row r="1582" spans="23:25">
      <c r="W1582"/>
      <c r="X1582"/>
      <c r="Y1582"/>
    </row>
    <row r="1583" spans="23:25">
      <c r="W1583"/>
      <c r="X1583"/>
      <c r="Y1583"/>
    </row>
    <row r="1584" spans="23:25">
      <c r="W1584"/>
      <c r="X1584"/>
      <c r="Y1584"/>
    </row>
    <row r="1585" spans="23:25">
      <c r="W1585"/>
      <c r="X1585"/>
      <c r="Y1585"/>
    </row>
    <row r="1586" spans="23:25">
      <c r="W1586"/>
      <c r="X1586"/>
      <c r="Y1586"/>
    </row>
    <row r="1587" spans="23:25">
      <c r="W1587"/>
      <c r="X1587"/>
      <c r="Y1587"/>
    </row>
    <row r="1588" spans="23:25">
      <c r="W1588"/>
      <c r="X1588"/>
      <c r="Y1588"/>
    </row>
    <row r="1589" spans="23:25">
      <c r="W1589"/>
      <c r="X1589"/>
      <c r="Y1589"/>
    </row>
    <row r="1590" spans="23:25">
      <c r="W1590"/>
      <c r="X1590"/>
      <c r="Y1590"/>
    </row>
    <row r="1591" spans="23:25">
      <c r="W1591"/>
      <c r="X1591"/>
      <c r="Y1591"/>
    </row>
    <row r="1592" spans="23:25">
      <c r="W1592"/>
      <c r="X1592"/>
      <c r="Y1592"/>
    </row>
    <row r="1593" spans="23:25">
      <c r="W1593"/>
      <c r="X1593"/>
      <c r="Y1593"/>
    </row>
    <row r="1594" spans="23:25">
      <c r="W1594"/>
      <c r="X1594"/>
      <c r="Y1594"/>
    </row>
    <row r="1595" spans="23:25">
      <c r="W1595"/>
      <c r="X1595"/>
      <c r="Y1595"/>
    </row>
    <row r="1596" spans="23:25">
      <c r="W1596"/>
      <c r="X1596"/>
      <c r="Y1596"/>
    </row>
    <row r="1597" spans="23:25">
      <c r="W1597"/>
      <c r="X1597"/>
      <c r="Y1597"/>
    </row>
    <row r="1598" spans="23:25">
      <c r="W1598"/>
      <c r="X1598"/>
      <c r="Y1598"/>
    </row>
    <row r="1599" spans="23:25">
      <c r="W1599"/>
      <c r="X1599"/>
      <c r="Y1599"/>
    </row>
    <row r="1600" spans="23:25">
      <c r="W1600"/>
      <c r="X1600"/>
      <c r="Y1600"/>
    </row>
    <row r="1601" spans="23:25">
      <c r="W1601"/>
      <c r="X1601"/>
      <c r="Y1601"/>
    </row>
    <row r="1602" spans="23:25">
      <c r="W1602"/>
      <c r="X1602"/>
      <c r="Y1602"/>
    </row>
    <row r="1603" spans="23:25">
      <c r="W1603"/>
      <c r="X1603"/>
      <c r="Y1603"/>
    </row>
    <row r="1604" spans="23:25">
      <c r="W1604"/>
      <c r="X1604"/>
      <c r="Y1604"/>
    </row>
    <row r="1605" spans="23:25">
      <c r="W1605"/>
      <c r="X1605"/>
      <c r="Y1605"/>
    </row>
    <row r="1606" spans="23:25">
      <c r="W1606"/>
      <c r="X1606"/>
      <c r="Y1606"/>
    </row>
    <row r="1607" spans="23:25">
      <c r="W1607"/>
      <c r="X1607"/>
      <c r="Y1607"/>
    </row>
    <row r="1608" spans="23:25">
      <c r="W1608"/>
      <c r="X1608"/>
      <c r="Y1608"/>
    </row>
    <row r="1609" spans="23:25">
      <c r="W1609"/>
      <c r="X1609"/>
      <c r="Y1609"/>
    </row>
    <row r="1610" spans="23:25">
      <c r="W1610"/>
      <c r="X1610"/>
      <c r="Y1610"/>
    </row>
    <row r="1611" spans="23:25">
      <c r="W1611"/>
      <c r="X1611"/>
      <c r="Y1611"/>
    </row>
    <row r="1612" spans="23:25">
      <c r="W1612"/>
      <c r="X1612"/>
      <c r="Y1612"/>
    </row>
    <row r="1613" spans="23:25">
      <c r="W1613"/>
      <c r="X1613"/>
      <c r="Y1613"/>
    </row>
    <row r="1614" spans="23:25">
      <c r="W1614"/>
      <c r="X1614"/>
      <c r="Y1614"/>
    </row>
    <row r="1615" spans="23:25">
      <c r="W1615"/>
      <c r="X1615"/>
      <c r="Y1615"/>
    </row>
    <row r="1616" spans="23:25">
      <c r="W1616"/>
      <c r="X1616"/>
      <c r="Y1616"/>
    </row>
    <row r="1617" spans="23:25">
      <c r="W1617"/>
      <c r="X1617"/>
      <c r="Y1617"/>
    </row>
    <row r="1618" spans="23:25">
      <c r="W1618"/>
      <c r="X1618"/>
      <c r="Y1618"/>
    </row>
    <row r="1619" spans="23:25">
      <c r="W1619"/>
      <c r="X1619"/>
      <c r="Y1619"/>
    </row>
    <row r="1620" spans="23:25">
      <c r="W1620"/>
      <c r="X1620"/>
      <c r="Y1620"/>
    </row>
    <row r="1621" spans="23:25">
      <c r="W1621"/>
      <c r="X1621"/>
      <c r="Y1621"/>
    </row>
    <row r="1622" spans="23:25">
      <c r="W1622"/>
      <c r="X1622"/>
      <c r="Y1622"/>
    </row>
    <row r="1623" spans="23:25">
      <c r="W1623"/>
      <c r="X1623"/>
      <c r="Y1623"/>
    </row>
    <row r="1624" spans="23:25">
      <c r="W1624"/>
      <c r="X1624"/>
      <c r="Y1624"/>
    </row>
    <row r="1625" spans="23:25">
      <c r="W1625"/>
      <c r="X1625"/>
      <c r="Y1625"/>
    </row>
    <row r="1626" spans="23:25">
      <c r="W1626"/>
      <c r="X1626"/>
      <c r="Y1626"/>
    </row>
    <row r="1627" spans="23:25">
      <c r="W1627"/>
      <c r="X1627"/>
      <c r="Y1627"/>
    </row>
    <row r="1628" spans="23:25">
      <c r="W1628"/>
      <c r="X1628"/>
      <c r="Y1628"/>
    </row>
    <row r="1629" spans="23:25">
      <c r="W1629"/>
      <c r="X1629"/>
      <c r="Y1629"/>
    </row>
    <row r="1630" spans="23:25">
      <c r="W1630"/>
      <c r="X1630"/>
      <c r="Y1630"/>
    </row>
    <row r="1631" spans="23:25">
      <c r="W1631"/>
      <c r="X1631"/>
      <c r="Y1631"/>
    </row>
    <row r="1632" spans="23:25">
      <c r="W1632"/>
      <c r="X1632"/>
      <c r="Y1632"/>
    </row>
    <row r="1633" spans="23:25">
      <c r="W1633"/>
      <c r="X1633"/>
      <c r="Y1633"/>
    </row>
    <row r="1634" spans="23:25">
      <c r="W1634"/>
      <c r="X1634"/>
      <c r="Y1634"/>
    </row>
    <row r="1635" spans="23:25">
      <c r="W1635"/>
      <c r="X1635"/>
      <c r="Y1635"/>
    </row>
    <row r="1636" spans="23:25">
      <c r="W1636"/>
      <c r="X1636"/>
      <c r="Y1636"/>
    </row>
    <row r="1637" spans="23:25">
      <c r="W1637"/>
      <c r="X1637"/>
      <c r="Y1637"/>
    </row>
    <row r="1638" spans="23:25">
      <c r="W1638"/>
      <c r="X1638"/>
      <c r="Y1638"/>
    </row>
    <row r="1639" spans="23:25">
      <c r="W1639"/>
      <c r="X1639"/>
      <c r="Y1639"/>
    </row>
    <row r="1640" spans="23:25">
      <c r="W1640"/>
      <c r="X1640"/>
      <c r="Y1640"/>
    </row>
    <row r="1641" spans="23:25">
      <c r="W1641"/>
      <c r="X1641"/>
      <c r="Y1641"/>
    </row>
    <row r="1642" spans="23:25">
      <c r="W1642"/>
      <c r="X1642"/>
      <c r="Y1642"/>
    </row>
    <row r="1643" spans="23:25">
      <c r="W1643"/>
      <c r="X1643"/>
      <c r="Y1643"/>
    </row>
    <row r="1644" spans="23:25">
      <c r="W1644"/>
      <c r="X1644"/>
      <c r="Y1644"/>
    </row>
    <row r="1645" spans="23:25">
      <c r="W1645"/>
      <c r="X1645"/>
      <c r="Y1645"/>
    </row>
    <row r="1646" spans="23:25">
      <c r="W1646"/>
      <c r="X1646"/>
      <c r="Y1646"/>
    </row>
    <row r="1647" spans="23:25">
      <c r="W1647"/>
      <c r="X1647"/>
      <c r="Y1647"/>
    </row>
    <row r="1648" spans="23:25">
      <c r="W1648"/>
      <c r="X1648"/>
      <c r="Y1648"/>
    </row>
    <row r="1649" spans="23:25">
      <c r="W1649"/>
      <c r="X1649"/>
      <c r="Y1649"/>
    </row>
    <row r="1650" spans="23:25">
      <c r="W1650"/>
      <c r="X1650"/>
      <c r="Y1650"/>
    </row>
    <row r="1651" spans="23:25">
      <c r="W1651"/>
      <c r="X1651"/>
      <c r="Y1651"/>
    </row>
    <row r="1652" spans="23:25">
      <c r="W1652"/>
      <c r="X1652"/>
      <c r="Y1652"/>
    </row>
    <row r="1653" spans="23:25">
      <c r="W1653"/>
      <c r="X1653"/>
      <c r="Y1653"/>
    </row>
    <row r="1654" spans="23:25">
      <c r="W1654"/>
      <c r="X1654"/>
      <c r="Y1654"/>
    </row>
    <row r="1655" spans="23:25">
      <c r="W1655"/>
      <c r="X1655"/>
      <c r="Y1655"/>
    </row>
    <row r="1656" spans="23:25">
      <c r="W1656"/>
      <c r="X1656"/>
      <c r="Y1656"/>
    </row>
    <row r="1657" spans="23:25">
      <c r="W1657"/>
      <c r="X1657"/>
      <c r="Y1657"/>
    </row>
    <row r="1658" spans="23:25">
      <c r="W1658"/>
      <c r="X1658"/>
      <c r="Y1658"/>
    </row>
    <row r="1659" spans="23:25">
      <c r="W1659"/>
      <c r="X1659"/>
      <c r="Y1659"/>
    </row>
    <row r="1660" spans="23:25">
      <c r="W1660"/>
      <c r="X1660"/>
      <c r="Y1660"/>
    </row>
    <row r="1661" spans="23:25">
      <c r="W1661"/>
      <c r="X1661"/>
      <c r="Y1661"/>
    </row>
    <row r="1662" spans="23:25">
      <c r="W1662"/>
      <c r="X1662"/>
      <c r="Y1662"/>
    </row>
    <row r="1663" spans="23:25">
      <c r="W1663"/>
      <c r="X1663"/>
      <c r="Y1663"/>
    </row>
    <row r="1664" spans="23:25">
      <c r="W1664"/>
      <c r="X1664"/>
      <c r="Y1664"/>
    </row>
    <row r="1665" spans="23:25">
      <c r="W1665"/>
      <c r="X1665"/>
      <c r="Y1665"/>
    </row>
    <row r="1666" spans="23:25">
      <c r="W1666"/>
      <c r="X1666"/>
      <c r="Y1666"/>
    </row>
    <row r="1667" spans="23:25">
      <c r="W1667"/>
      <c r="X1667"/>
      <c r="Y1667"/>
    </row>
    <row r="1668" spans="23:25">
      <c r="W1668"/>
      <c r="X1668"/>
      <c r="Y1668"/>
    </row>
    <row r="1669" spans="23:25">
      <c r="W1669"/>
      <c r="X1669"/>
      <c r="Y1669"/>
    </row>
    <row r="1670" spans="23:25">
      <c r="W1670"/>
      <c r="X1670"/>
      <c r="Y1670"/>
    </row>
    <row r="1671" spans="23:25">
      <c r="W1671"/>
      <c r="X1671"/>
      <c r="Y1671"/>
    </row>
    <row r="1672" spans="23:25">
      <c r="W1672"/>
      <c r="X1672"/>
      <c r="Y1672"/>
    </row>
    <row r="1673" spans="23:25">
      <c r="W1673"/>
      <c r="X1673"/>
      <c r="Y1673"/>
    </row>
    <row r="1674" spans="23:25">
      <c r="W1674"/>
      <c r="X1674"/>
      <c r="Y1674"/>
    </row>
    <row r="1675" spans="23:25">
      <c r="W1675"/>
      <c r="X1675"/>
      <c r="Y1675"/>
    </row>
    <row r="1676" spans="23:25">
      <c r="W1676"/>
      <c r="X1676"/>
      <c r="Y1676"/>
    </row>
    <row r="1677" spans="23:25">
      <c r="W1677"/>
      <c r="X1677"/>
      <c r="Y1677"/>
    </row>
    <row r="1678" spans="23:25">
      <c r="W1678"/>
      <c r="X1678"/>
      <c r="Y1678"/>
    </row>
    <row r="1679" spans="23:25">
      <c r="W1679"/>
      <c r="X1679"/>
      <c r="Y1679"/>
    </row>
    <row r="1680" spans="23:25">
      <c r="W1680"/>
      <c r="X1680"/>
      <c r="Y1680"/>
    </row>
    <row r="1681" spans="23:25">
      <c r="W1681"/>
      <c r="X1681"/>
      <c r="Y1681"/>
    </row>
    <row r="1682" spans="23:25">
      <c r="W1682"/>
      <c r="X1682"/>
      <c r="Y1682"/>
    </row>
    <row r="1683" spans="23:25">
      <c r="W1683"/>
      <c r="X1683"/>
      <c r="Y1683"/>
    </row>
    <row r="1684" spans="23:25">
      <c r="W1684"/>
      <c r="X1684"/>
      <c r="Y1684"/>
    </row>
    <row r="1685" spans="23:25">
      <c r="W1685"/>
      <c r="X1685"/>
      <c r="Y1685"/>
    </row>
    <row r="1686" spans="23:25">
      <c r="W1686"/>
      <c r="X1686"/>
      <c r="Y1686"/>
    </row>
    <row r="1687" spans="23:25">
      <c r="W1687"/>
      <c r="X1687"/>
      <c r="Y1687"/>
    </row>
    <row r="1688" spans="23:25">
      <c r="W1688"/>
      <c r="X1688"/>
      <c r="Y1688"/>
    </row>
    <row r="1689" spans="23:25">
      <c r="W1689"/>
      <c r="X1689"/>
      <c r="Y1689"/>
    </row>
    <row r="1690" spans="23:25">
      <c r="W1690"/>
      <c r="X1690"/>
      <c r="Y1690"/>
    </row>
    <row r="1691" spans="23:25">
      <c r="W1691"/>
      <c r="X1691"/>
      <c r="Y1691"/>
    </row>
    <row r="1692" spans="23:25">
      <c r="W1692"/>
      <c r="X1692"/>
      <c r="Y1692"/>
    </row>
    <row r="1693" spans="23:25">
      <c r="W1693"/>
      <c r="X1693"/>
      <c r="Y1693"/>
    </row>
    <row r="1694" spans="23:25">
      <c r="W1694"/>
      <c r="X1694"/>
      <c r="Y1694"/>
    </row>
    <row r="1695" spans="23:25">
      <c r="W1695"/>
      <c r="X1695"/>
      <c r="Y1695"/>
    </row>
    <row r="1696" spans="23:25">
      <c r="W1696"/>
      <c r="X1696"/>
      <c r="Y1696"/>
    </row>
    <row r="1697" spans="23:25">
      <c r="W1697"/>
      <c r="X1697"/>
      <c r="Y1697"/>
    </row>
    <row r="1698" spans="23:25">
      <c r="W1698"/>
      <c r="X1698"/>
      <c r="Y1698"/>
    </row>
    <row r="1699" spans="23:25">
      <c r="W1699"/>
      <c r="X1699"/>
      <c r="Y1699"/>
    </row>
    <row r="1700" spans="23:25">
      <c r="W1700"/>
      <c r="X1700"/>
      <c r="Y1700"/>
    </row>
    <row r="1701" spans="23:25">
      <c r="W1701"/>
      <c r="X1701"/>
      <c r="Y1701"/>
    </row>
    <row r="1702" spans="23:25">
      <c r="W1702"/>
      <c r="X1702"/>
      <c r="Y1702"/>
    </row>
    <row r="1703" spans="23:25">
      <c r="W1703"/>
      <c r="X1703"/>
      <c r="Y1703"/>
    </row>
    <row r="1704" spans="23:25">
      <c r="W1704"/>
      <c r="X1704"/>
      <c r="Y1704"/>
    </row>
    <row r="1705" spans="23:25">
      <c r="W1705"/>
      <c r="X1705"/>
      <c r="Y1705"/>
    </row>
    <row r="1706" spans="23:25">
      <c r="W1706"/>
      <c r="X1706"/>
      <c r="Y1706"/>
    </row>
    <row r="1707" spans="23:25">
      <c r="W1707"/>
      <c r="X1707"/>
      <c r="Y1707"/>
    </row>
    <row r="1708" spans="23:25">
      <c r="W1708"/>
      <c r="X1708"/>
      <c r="Y1708"/>
    </row>
    <row r="1709" spans="23:25">
      <c r="W1709"/>
      <c r="X1709"/>
      <c r="Y1709"/>
    </row>
    <row r="1710" spans="23:25">
      <c r="W1710"/>
      <c r="X1710"/>
      <c r="Y1710"/>
    </row>
    <row r="1711" spans="23:25">
      <c r="W1711"/>
      <c r="X1711"/>
      <c r="Y1711"/>
    </row>
    <row r="1712" spans="23:25">
      <c r="W1712"/>
      <c r="X1712"/>
      <c r="Y1712"/>
    </row>
    <row r="1713" spans="23:25">
      <c r="W1713"/>
      <c r="X1713"/>
      <c r="Y1713"/>
    </row>
    <row r="1714" spans="23:25">
      <c r="W1714"/>
      <c r="X1714"/>
      <c r="Y1714"/>
    </row>
    <row r="1715" spans="23:25">
      <c r="W1715"/>
      <c r="X1715"/>
      <c r="Y1715"/>
    </row>
    <row r="1716" spans="23:25">
      <c r="W1716"/>
      <c r="X1716"/>
      <c r="Y1716"/>
    </row>
    <row r="1717" spans="23:25">
      <c r="W1717"/>
      <c r="X1717"/>
      <c r="Y1717"/>
    </row>
    <row r="1718" spans="23:25">
      <c r="W1718"/>
      <c r="X1718"/>
      <c r="Y1718"/>
    </row>
    <row r="1719" spans="23:25">
      <c r="W1719"/>
      <c r="X1719"/>
      <c r="Y1719"/>
    </row>
    <row r="1720" spans="23:25">
      <c r="W1720"/>
      <c r="X1720"/>
      <c r="Y1720"/>
    </row>
    <row r="1721" spans="23:25">
      <c r="W1721"/>
      <c r="X1721"/>
      <c r="Y1721"/>
    </row>
    <row r="1722" spans="23:25">
      <c r="W1722"/>
      <c r="X1722"/>
      <c r="Y1722"/>
    </row>
    <row r="1723" spans="23:25">
      <c r="W1723"/>
      <c r="X1723"/>
      <c r="Y1723"/>
    </row>
    <row r="1724" spans="23:25">
      <c r="W1724"/>
      <c r="X1724"/>
      <c r="Y1724"/>
    </row>
    <row r="1725" spans="23:25">
      <c r="W1725"/>
      <c r="X1725"/>
      <c r="Y1725"/>
    </row>
    <row r="1726" spans="23:25">
      <c r="W1726"/>
      <c r="X1726"/>
      <c r="Y1726"/>
    </row>
    <row r="1727" spans="23:25">
      <c r="W1727"/>
      <c r="X1727"/>
      <c r="Y1727"/>
    </row>
    <row r="1728" spans="23:25">
      <c r="W1728"/>
      <c r="X1728"/>
      <c r="Y1728"/>
    </row>
    <row r="1729" spans="23:25">
      <c r="W1729"/>
      <c r="X1729"/>
      <c r="Y1729"/>
    </row>
    <row r="1730" spans="23:25">
      <c r="W1730"/>
      <c r="X1730"/>
      <c r="Y1730"/>
    </row>
    <row r="1731" spans="23:25">
      <c r="W1731"/>
      <c r="X1731"/>
      <c r="Y1731"/>
    </row>
    <row r="1732" spans="23:25">
      <c r="W1732"/>
      <c r="X1732"/>
      <c r="Y1732"/>
    </row>
    <row r="1733" spans="23:25">
      <c r="W1733"/>
      <c r="X1733"/>
      <c r="Y1733"/>
    </row>
    <row r="1734" spans="23:25">
      <c r="W1734"/>
      <c r="X1734"/>
      <c r="Y1734"/>
    </row>
    <row r="1735" spans="23:25">
      <c r="W1735"/>
      <c r="X1735"/>
      <c r="Y1735"/>
    </row>
    <row r="1736" spans="23:25">
      <c r="W1736"/>
      <c r="X1736"/>
      <c r="Y1736"/>
    </row>
    <row r="1737" spans="23:25">
      <c r="W1737"/>
      <c r="X1737"/>
      <c r="Y1737"/>
    </row>
    <row r="1738" spans="23:25">
      <c r="W1738"/>
      <c r="X1738"/>
      <c r="Y1738"/>
    </row>
    <row r="1739" spans="23:25">
      <c r="W1739"/>
      <c r="X1739"/>
      <c r="Y1739"/>
    </row>
    <row r="1740" spans="23:25">
      <c r="W1740"/>
      <c r="X1740"/>
      <c r="Y1740"/>
    </row>
    <row r="1741" spans="23:25">
      <c r="W1741"/>
      <c r="X1741"/>
      <c r="Y1741"/>
    </row>
    <row r="1742" spans="23:25">
      <c r="W1742"/>
      <c r="X1742"/>
      <c r="Y1742"/>
    </row>
    <row r="1743" spans="23:25">
      <c r="W1743"/>
      <c r="X1743"/>
      <c r="Y1743"/>
    </row>
    <row r="1744" spans="23:25">
      <c r="W1744"/>
      <c r="X1744"/>
      <c r="Y1744"/>
    </row>
    <row r="1745" spans="23:25">
      <c r="W1745"/>
      <c r="X1745"/>
      <c r="Y1745"/>
    </row>
    <row r="1746" spans="23:25">
      <c r="W1746"/>
      <c r="X1746"/>
      <c r="Y1746"/>
    </row>
    <row r="1747" spans="23:25">
      <c r="W1747"/>
      <c r="X1747"/>
      <c r="Y1747"/>
    </row>
    <row r="1748" spans="23:25">
      <c r="W1748"/>
      <c r="X1748"/>
      <c r="Y1748"/>
    </row>
    <row r="1749" spans="23:25">
      <c r="W1749"/>
      <c r="X1749"/>
      <c r="Y1749"/>
    </row>
    <row r="1750" spans="23:25">
      <c r="W1750"/>
      <c r="X1750"/>
      <c r="Y1750"/>
    </row>
    <row r="1751" spans="23:25">
      <c r="W1751"/>
      <c r="X1751"/>
      <c r="Y1751"/>
    </row>
    <row r="1752" spans="23:25">
      <c r="W1752"/>
      <c r="X1752"/>
      <c r="Y1752"/>
    </row>
    <row r="1753" spans="23:25">
      <c r="W1753"/>
      <c r="X1753"/>
      <c r="Y1753"/>
    </row>
    <row r="1754" spans="23:25">
      <c r="W1754"/>
      <c r="X1754"/>
      <c r="Y1754"/>
    </row>
    <row r="1755" spans="23:25">
      <c r="W1755"/>
      <c r="X1755"/>
      <c r="Y1755"/>
    </row>
    <row r="1756" spans="23:25">
      <c r="W1756"/>
      <c r="X1756"/>
      <c r="Y1756"/>
    </row>
    <row r="1757" spans="23:25">
      <c r="W1757"/>
      <c r="X1757"/>
      <c r="Y1757"/>
    </row>
    <row r="1758" spans="23:25">
      <c r="W1758"/>
      <c r="X1758"/>
      <c r="Y1758"/>
    </row>
    <row r="1759" spans="23:25">
      <c r="W1759"/>
      <c r="X1759"/>
      <c r="Y1759"/>
    </row>
    <row r="1760" spans="23:25">
      <c r="W1760"/>
      <c r="X1760"/>
      <c r="Y1760"/>
    </row>
    <row r="1761" spans="23:25">
      <c r="W1761"/>
      <c r="X1761"/>
      <c r="Y1761"/>
    </row>
    <row r="1762" spans="23:25">
      <c r="W1762"/>
      <c r="X1762"/>
      <c r="Y1762"/>
    </row>
    <row r="1763" spans="23:25">
      <c r="W1763"/>
      <c r="X1763"/>
      <c r="Y1763"/>
    </row>
    <row r="1764" spans="23:25">
      <c r="W1764"/>
      <c r="X1764"/>
      <c r="Y1764"/>
    </row>
    <row r="1765" spans="23:25">
      <c r="W1765"/>
      <c r="X1765"/>
      <c r="Y1765"/>
    </row>
    <row r="1766" spans="23:25">
      <c r="W1766"/>
      <c r="X1766"/>
      <c r="Y1766"/>
    </row>
    <row r="1767" spans="23:25">
      <c r="W1767"/>
      <c r="X1767"/>
      <c r="Y1767"/>
    </row>
    <row r="1768" spans="23:25">
      <c r="W1768"/>
      <c r="X1768"/>
      <c r="Y1768"/>
    </row>
    <row r="1769" spans="23:25">
      <c r="W1769"/>
      <c r="X1769"/>
      <c r="Y1769"/>
    </row>
    <row r="1770" spans="23:25">
      <c r="W1770"/>
      <c r="X1770"/>
      <c r="Y1770"/>
    </row>
    <row r="1771" spans="23:25">
      <c r="W1771"/>
      <c r="X1771"/>
      <c r="Y1771"/>
    </row>
    <row r="1772" spans="23:25">
      <c r="W1772"/>
      <c r="X1772"/>
      <c r="Y1772"/>
    </row>
    <row r="1773" spans="23:25">
      <c r="W1773"/>
      <c r="X1773"/>
      <c r="Y1773"/>
    </row>
    <row r="1774" spans="23:25">
      <c r="W1774"/>
      <c r="X1774"/>
      <c r="Y1774"/>
    </row>
    <row r="1775" spans="23:25">
      <c r="W1775"/>
      <c r="X1775"/>
      <c r="Y1775"/>
    </row>
    <row r="1776" spans="23:25">
      <c r="W1776"/>
      <c r="X1776"/>
      <c r="Y1776"/>
    </row>
    <row r="1777" spans="23:25">
      <c r="W1777"/>
      <c r="X1777"/>
      <c r="Y1777"/>
    </row>
    <row r="1778" spans="23:25">
      <c r="W1778"/>
      <c r="X1778"/>
      <c r="Y1778"/>
    </row>
    <row r="1779" spans="23:25">
      <c r="W1779"/>
      <c r="X1779"/>
      <c r="Y1779"/>
    </row>
    <row r="1780" spans="23:25">
      <c r="W1780"/>
      <c r="X1780"/>
      <c r="Y1780"/>
    </row>
    <row r="1781" spans="23:25">
      <c r="W1781"/>
      <c r="X1781"/>
      <c r="Y1781"/>
    </row>
    <row r="1782" spans="23:25">
      <c r="W1782"/>
      <c r="X1782"/>
      <c r="Y1782"/>
    </row>
    <row r="1783" spans="23:25">
      <c r="W1783"/>
      <c r="X1783"/>
      <c r="Y1783"/>
    </row>
    <row r="1784" spans="23:25">
      <c r="W1784"/>
      <c r="X1784"/>
      <c r="Y1784"/>
    </row>
    <row r="1785" spans="23:25">
      <c r="W1785"/>
      <c r="X1785"/>
      <c r="Y1785"/>
    </row>
    <row r="1786" spans="23:25">
      <c r="W1786"/>
      <c r="X1786"/>
      <c r="Y1786"/>
    </row>
    <row r="1787" spans="23:25">
      <c r="W1787"/>
      <c r="X1787"/>
      <c r="Y1787"/>
    </row>
    <row r="1788" spans="23:25">
      <c r="W1788"/>
      <c r="X1788"/>
      <c r="Y1788"/>
    </row>
    <row r="1789" spans="23:25">
      <c r="W1789"/>
      <c r="X1789"/>
      <c r="Y1789"/>
    </row>
    <row r="1790" spans="23:25">
      <c r="W1790"/>
      <c r="X1790"/>
      <c r="Y1790"/>
    </row>
    <row r="1791" spans="23:25">
      <c r="W1791"/>
      <c r="X1791"/>
      <c r="Y1791"/>
    </row>
    <row r="1792" spans="23:25">
      <c r="W1792"/>
      <c r="X1792"/>
      <c r="Y1792"/>
    </row>
    <row r="1793" spans="23:25">
      <c r="W1793"/>
      <c r="X1793"/>
      <c r="Y1793"/>
    </row>
    <row r="1794" spans="23:25">
      <c r="W1794"/>
      <c r="X1794"/>
      <c r="Y1794"/>
    </row>
    <row r="1795" spans="23:25">
      <c r="W1795"/>
      <c r="X1795"/>
      <c r="Y1795"/>
    </row>
    <row r="1796" spans="23:25">
      <c r="W1796"/>
      <c r="X1796"/>
      <c r="Y1796"/>
    </row>
    <row r="1797" spans="23:25">
      <c r="W1797"/>
      <c r="X1797"/>
      <c r="Y1797"/>
    </row>
    <row r="1798" spans="23:25">
      <c r="W1798"/>
      <c r="X1798"/>
      <c r="Y1798"/>
    </row>
    <row r="1799" spans="23:25">
      <c r="W1799"/>
      <c r="X1799"/>
      <c r="Y1799"/>
    </row>
    <row r="1800" spans="23:25">
      <c r="W1800"/>
      <c r="X1800"/>
      <c r="Y1800"/>
    </row>
    <row r="1801" spans="23:25">
      <c r="W1801"/>
      <c r="X1801"/>
      <c r="Y1801"/>
    </row>
    <row r="1802" spans="23:25">
      <c r="W1802"/>
      <c r="X1802"/>
      <c r="Y1802"/>
    </row>
    <row r="1803" spans="23:25">
      <c r="W1803"/>
      <c r="X1803"/>
      <c r="Y1803"/>
    </row>
    <row r="1804" spans="23:25">
      <c r="W1804"/>
      <c r="X1804"/>
      <c r="Y1804"/>
    </row>
    <row r="1805" spans="23:25">
      <c r="W1805"/>
      <c r="X1805"/>
      <c r="Y1805"/>
    </row>
    <row r="1806" spans="23:25">
      <c r="W1806"/>
      <c r="X1806"/>
      <c r="Y1806"/>
    </row>
    <row r="1807" spans="23:25">
      <c r="W1807"/>
      <c r="X1807"/>
      <c r="Y1807"/>
    </row>
    <row r="1808" spans="23:25">
      <c r="W1808"/>
      <c r="X1808"/>
      <c r="Y1808"/>
    </row>
    <row r="1809" spans="23:25">
      <c r="W1809"/>
      <c r="X1809"/>
      <c r="Y1809"/>
    </row>
    <row r="1810" spans="23:25">
      <c r="W1810"/>
      <c r="X1810"/>
      <c r="Y1810"/>
    </row>
    <row r="1811" spans="23:25">
      <c r="W1811"/>
      <c r="X1811"/>
      <c r="Y1811"/>
    </row>
    <row r="1812" spans="23:25">
      <c r="W1812"/>
      <c r="X1812"/>
      <c r="Y1812"/>
    </row>
    <row r="1813" spans="23:25">
      <c r="W1813"/>
      <c r="X1813"/>
      <c r="Y1813"/>
    </row>
    <row r="1814" spans="23:25">
      <c r="W1814"/>
      <c r="X1814"/>
      <c r="Y1814"/>
    </row>
    <row r="1815" spans="23:25">
      <c r="W1815"/>
      <c r="X1815"/>
      <c r="Y1815"/>
    </row>
    <row r="1816" spans="23:25">
      <c r="W1816"/>
      <c r="X1816"/>
      <c r="Y1816"/>
    </row>
    <row r="1817" spans="23:25">
      <c r="W1817"/>
      <c r="X1817"/>
      <c r="Y1817"/>
    </row>
    <row r="1818" spans="23:25">
      <c r="W1818"/>
      <c r="X1818"/>
      <c r="Y1818"/>
    </row>
    <row r="1819" spans="23:25">
      <c r="W1819"/>
      <c r="X1819"/>
      <c r="Y1819"/>
    </row>
    <row r="1820" spans="23:25">
      <c r="W1820"/>
      <c r="X1820"/>
      <c r="Y1820"/>
    </row>
    <row r="1821" spans="23:25">
      <c r="W1821"/>
      <c r="X1821"/>
      <c r="Y1821"/>
    </row>
    <row r="1822" spans="23:25">
      <c r="W1822"/>
      <c r="X1822"/>
      <c r="Y1822"/>
    </row>
    <row r="1823" spans="23:25">
      <c r="W1823"/>
      <c r="X1823"/>
      <c r="Y1823"/>
    </row>
    <row r="1824" spans="23:25">
      <c r="W1824"/>
      <c r="X1824"/>
      <c r="Y1824"/>
    </row>
    <row r="1825" spans="23:25">
      <c r="W1825"/>
      <c r="X1825"/>
      <c r="Y1825"/>
    </row>
    <row r="1826" spans="23:25">
      <c r="W1826"/>
      <c r="X1826"/>
      <c r="Y1826"/>
    </row>
    <row r="1827" spans="23:25">
      <c r="W1827"/>
      <c r="X1827"/>
      <c r="Y1827"/>
    </row>
    <row r="1828" spans="23:25">
      <c r="W1828"/>
      <c r="X1828"/>
      <c r="Y1828"/>
    </row>
    <row r="1829" spans="23:25">
      <c r="W1829"/>
      <c r="X1829"/>
      <c r="Y1829"/>
    </row>
    <row r="1830" spans="23:25">
      <c r="W1830"/>
      <c r="X1830"/>
      <c r="Y1830"/>
    </row>
    <row r="1831" spans="23:25">
      <c r="W1831"/>
      <c r="X1831"/>
      <c r="Y1831"/>
    </row>
    <row r="1832" spans="23:25">
      <c r="W1832"/>
      <c r="X1832"/>
      <c r="Y1832"/>
    </row>
    <row r="1833" spans="23:25">
      <c r="W1833"/>
      <c r="X1833"/>
      <c r="Y1833"/>
    </row>
    <row r="1834" spans="23:25">
      <c r="W1834"/>
      <c r="X1834"/>
      <c r="Y1834"/>
    </row>
    <row r="1835" spans="23:25">
      <c r="W1835"/>
      <c r="X1835"/>
      <c r="Y1835"/>
    </row>
    <row r="1836" spans="23:25">
      <c r="W1836"/>
      <c r="X1836"/>
      <c r="Y1836"/>
    </row>
    <row r="1837" spans="23:25">
      <c r="W1837"/>
      <c r="X1837"/>
      <c r="Y1837"/>
    </row>
    <row r="1838" spans="23:25">
      <c r="W1838"/>
      <c r="X1838"/>
      <c r="Y1838"/>
    </row>
    <row r="1839" spans="23:25">
      <c r="W1839"/>
      <c r="X1839"/>
      <c r="Y1839"/>
    </row>
    <row r="1840" spans="23:25">
      <c r="W1840"/>
      <c r="X1840"/>
      <c r="Y1840"/>
    </row>
    <row r="1841" spans="23:25">
      <c r="W1841"/>
      <c r="X1841"/>
      <c r="Y1841"/>
    </row>
    <row r="1842" spans="23:25">
      <c r="W1842"/>
      <c r="X1842"/>
      <c r="Y1842"/>
    </row>
    <row r="1843" spans="23:25">
      <c r="W1843"/>
      <c r="X1843"/>
      <c r="Y1843"/>
    </row>
    <row r="1844" spans="23:25">
      <c r="W1844"/>
      <c r="X1844"/>
      <c r="Y1844"/>
    </row>
    <row r="1845" spans="23:25">
      <c r="W1845"/>
      <c r="X1845"/>
      <c r="Y1845"/>
    </row>
    <row r="1846" spans="23:25">
      <c r="W1846"/>
      <c r="X1846"/>
      <c r="Y1846"/>
    </row>
    <row r="1847" spans="23:25">
      <c r="W1847"/>
      <c r="X1847"/>
      <c r="Y1847"/>
    </row>
    <row r="1848" spans="23:25">
      <c r="W1848"/>
      <c r="X1848"/>
      <c r="Y1848"/>
    </row>
    <row r="1849" spans="23:25">
      <c r="W1849"/>
      <c r="X1849"/>
      <c r="Y1849"/>
    </row>
    <row r="1850" spans="23:25">
      <c r="W1850"/>
      <c r="X1850"/>
      <c r="Y1850"/>
    </row>
    <row r="1851" spans="23:25">
      <c r="W1851"/>
      <c r="X1851"/>
      <c r="Y1851"/>
    </row>
    <row r="1852" spans="23:25">
      <c r="W1852"/>
      <c r="X1852"/>
      <c r="Y1852"/>
    </row>
    <row r="1853" spans="23:25">
      <c r="W1853"/>
      <c r="X1853"/>
      <c r="Y1853"/>
    </row>
    <row r="1854" spans="23:25">
      <c r="W1854"/>
      <c r="X1854"/>
      <c r="Y1854"/>
    </row>
    <row r="1855" spans="23:25">
      <c r="W1855"/>
      <c r="X1855"/>
      <c r="Y1855"/>
    </row>
    <row r="1856" spans="23:25">
      <c r="W1856"/>
      <c r="X1856"/>
      <c r="Y1856"/>
    </row>
    <row r="1857" spans="23:25">
      <c r="W1857"/>
      <c r="X1857"/>
      <c r="Y1857"/>
    </row>
    <row r="1858" spans="23:25">
      <c r="W1858"/>
      <c r="X1858"/>
      <c r="Y1858"/>
    </row>
    <row r="1859" spans="23:25">
      <c r="W1859"/>
      <c r="X1859"/>
      <c r="Y1859"/>
    </row>
    <row r="1860" spans="23:25">
      <c r="W1860"/>
      <c r="X1860"/>
      <c r="Y1860"/>
    </row>
    <row r="1861" spans="23:25">
      <c r="W1861"/>
      <c r="X1861"/>
      <c r="Y1861"/>
    </row>
    <row r="1862" spans="23:25">
      <c r="W1862"/>
      <c r="X1862"/>
      <c r="Y1862"/>
    </row>
    <row r="1863" spans="23:25">
      <c r="W1863"/>
      <c r="X1863"/>
      <c r="Y1863"/>
    </row>
    <row r="1864" spans="23:25">
      <c r="W1864"/>
      <c r="X1864"/>
      <c r="Y1864"/>
    </row>
    <row r="1865" spans="23:25">
      <c r="W1865"/>
      <c r="X1865"/>
      <c r="Y1865"/>
    </row>
    <row r="1866" spans="23:25">
      <c r="W1866"/>
      <c r="X1866"/>
      <c r="Y1866"/>
    </row>
    <row r="1867" spans="23:25">
      <c r="W1867"/>
      <c r="X1867"/>
      <c r="Y1867"/>
    </row>
    <row r="1868" spans="23:25">
      <c r="W1868"/>
      <c r="X1868"/>
      <c r="Y1868"/>
    </row>
    <row r="1869" spans="23:25">
      <c r="W1869"/>
      <c r="X1869"/>
      <c r="Y1869"/>
    </row>
    <row r="1870" spans="23:25">
      <c r="W1870"/>
      <c r="X1870"/>
      <c r="Y1870"/>
    </row>
    <row r="1871" spans="23:25">
      <c r="W1871"/>
      <c r="X1871"/>
      <c r="Y1871"/>
    </row>
    <row r="1872" spans="23:25">
      <c r="W1872"/>
      <c r="X1872"/>
      <c r="Y1872"/>
    </row>
    <row r="1873" spans="23:25">
      <c r="W1873"/>
      <c r="X1873"/>
      <c r="Y1873"/>
    </row>
    <row r="1874" spans="23:25">
      <c r="W1874"/>
      <c r="X1874"/>
      <c r="Y1874"/>
    </row>
    <row r="1875" spans="23:25">
      <c r="W1875"/>
      <c r="X1875"/>
      <c r="Y1875"/>
    </row>
    <row r="1876" spans="23:25">
      <c r="W1876"/>
      <c r="X1876"/>
      <c r="Y1876"/>
    </row>
    <row r="1877" spans="23:25">
      <c r="W1877"/>
      <c r="X1877"/>
      <c r="Y1877"/>
    </row>
    <row r="1878" spans="23:25">
      <c r="W1878"/>
      <c r="X1878"/>
      <c r="Y1878"/>
    </row>
    <row r="1879" spans="23:25">
      <c r="W1879"/>
      <c r="X1879"/>
      <c r="Y1879"/>
    </row>
    <row r="1880" spans="23:25">
      <c r="W1880"/>
      <c r="X1880"/>
      <c r="Y1880"/>
    </row>
    <row r="1881" spans="23:25">
      <c r="W1881"/>
      <c r="X1881"/>
      <c r="Y1881"/>
    </row>
    <row r="1882" spans="23:25">
      <c r="W1882"/>
      <c r="X1882"/>
      <c r="Y1882"/>
    </row>
    <row r="1883" spans="23:25">
      <c r="W1883"/>
      <c r="X1883"/>
      <c r="Y1883"/>
    </row>
    <row r="1884" spans="23:25">
      <c r="W1884"/>
      <c r="X1884"/>
      <c r="Y1884"/>
    </row>
    <row r="1885" spans="23:25">
      <c r="W1885"/>
      <c r="X1885"/>
      <c r="Y1885"/>
    </row>
    <row r="1886" spans="23:25">
      <c r="W1886"/>
      <c r="X1886"/>
      <c r="Y1886"/>
    </row>
    <row r="1887" spans="23:25">
      <c r="W1887"/>
      <c r="X1887"/>
      <c r="Y1887"/>
    </row>
    <row r="1888" spans="23:25">
      <c r="W1888"/>
      <c r="X1888"/>
      <c r="Y1888"/>
    </row>
    <row r="1889" spans="23:25">
      <c r="W1889"/>
      <c r="X1889"/>
      <c r="Y1889"/>
    </row>
    <row r="1890" spans="23:25">
      <c r="W1890"/>
      <c r="X1890"/>
      <c r="Y1890"/>
    </row>
    <row r="1891" spans="23:25">
      <c r="W1891"/>
      <c r="X1891"/>
      <c r="Y1891"/>
    </row>
    <row r="1892" spans="23:25">
      <c r="W1892"/>
      <c r="X1892"/>
      <c r="Y1892"/>
    </row>
    <row r="1893" spans="23:25">
      <c r="W1893"/>
      <c r="X1893"/>
      <c r="Y1893"/>
    </row>
    <row r="1894" spans="23:25">
      <c r="W1894"/>
      <c r="X1894"/>
      <c r="Y1894"/>
    </row>
    <row r="1895" spans="23:25">
      <c r="W1895"/>
      <c r="X1895"/>
      <c r="Y1895"/>
    </row>
    <row r="1896" spans="23:25">
      <c r="W1896"/>
      <c r="X1896"/>
      <c r="Y1896"/>
    </row>
    <row r="1897" spans="23:25">
      <c r="W1897"/>
      <c r="X1897"/>
      <c r="Y1897"/>
    </row>
    <row r="1898" spans="23:25">
      <c r="W1898"/>
      <c r="X1898"/>
      <c r="Y1898"/>
    </row>
    <row r="1899" spans="23:25">
      <c r="W1899"/>
      <c r="X1899"/>
      <c r="Y1899"/>
    </row>
    <row r="1900" spans="23:25">
      <c r="W1900"/>
      <c r="X1900"/>
      <c r="Y1900"/>
    </row>
    <row r="1901" spans="23:25">
      <c r="W1901"/>
      <c r="X1901"/>
      <c r="Y1901"/>
    </row>
    <row r="1902" spans="23:25">
      <c r="W1902"/>
      <c r="X1902"/>
      <c r="Y1902"/>
    </row>
    <row r="1903" spans="23:25">
      <c r="W1903"/>
      <c r="X1903"/>
      <c r="Y1903"/>
    </row>
    <row r="1904" spans="23:25">
      <c r="W1904"/>
      <c r="X1904"/>
      <c r="Y1904"/>
    </row>
    <row r="1905" spans="23:25">
      <c r="W1905"/>
      <c r="X1905"/>
      <c r="Y1905"/>
    </row>
    <row r="1906" spans="23:25">
      <c r="W1906"/>
      <c r="X1906"/>
      <c r="Y1906"/>
    </row>
    <row r="1907" spans="23:25">
      <c r="W1907"/>
      <c r="X1907"/>
      <c r="Y1907"/>
    </row>
    <row r="1908" spans="23:25">
      <c r="W1908"/>
      <c r="X1908"/>
      <c r="Y1908"/>
    </row>
    <row r="1909" spans="23:25">
      <c r="W1909"/>
      <c r="X1909"/>
      <c r="Y1909"/>
    </row>
    <row r="1910" spans="23:25">
      <c r="W1910"/>
      <c r="X1910"/>
      <c r="Y1910"/>
    </row>
    <row r="1911" spans="23:25">
      <c r="W1911"/>
      <c r="X1911"/>
      <c r="Y1911"/>
    </row>
    <row r="1912" spans="23:25">
      <c r="W1912"/>
      <c r="X1912"/>
      <c r="Y1912"/>
    </row>
    <row r="1913" spans="23:25">
      <c r="W1913"/>
      <c r="X1913"/>
      <c r="Y1913"/>
    </row>
    <row r="1914" spans="23:25">
      <c r="W1914"/>
      <c r="X1914"/>
      <c r="Y1914"/>
    </row>
    <row r="1915" spans="23:25">
      <c r="W1915"/>
      <c r="X1915"/>
      <c r="Y1915"/>
    </row>
    <row r="1916" spans="23:25">
      <c r="W1916"/>
      <c r="X1916"/>
      <c r="Y1916"/>
    </row>
    <row r="1917" spans="23:25">
      <c r="W1917"/>
      <c r="X1917"/>
      <c r="Y1917"/>
    </row>
    <row r="1918" spans="23:25">
      <c r="W1918"/>
      <c r="X1918"/>
      <c r="Y1918"/>
    </row>
    <row r="1919" spans="23:25">
      <c r="W1919"/>
      <c r="X1919"/>
      <c r="Y1919"/>
    </row>
    <row r="1920" spans="23:25">
      <c r="W1920"/>
      <c r="X1920"/>
      <c r="Y1920"/>
    </row>
    <row r="1921" spans="23:25">
      <c r="W1921"/>
      <c r="X1921"/>
      <c r="Y1921"/>
    </row>
    <row r="1922" spans="23:25">
      <c r="W1922"/>
      <c r="X1922"/>
      <c r="Y1922"/>
    </row>
    <row r="1923" spans="23:25">
      <c r="W1923"/>
      <c r="X1923"/>
      <c r="Y1923"/>
    </row>
    <row r="1924" spans="23:25">
      <c r="W1924"/>
      <c r="X1924"/>
      <c r="Y1924"/>
    </row>
    <row r="1925" spans="23:25">
      <c r="W1925"/>
      <c r="X1925"/>
      <c r="Y1925"/>
    </row>
    <row r="1926" spans="23:25">
      <c r="W1926"/>
      <c r="X1926"/>
      <c r="Y1926"/>
    </row>
    <row r="1927" spans="23:25">
      <c r="W1927"/>
      <c r="X1927"/>
      <c r="Y1927"/>
    </row>
    <row r="1928" spans="23:25">
      <c r="W1928"/>
      <c r="X1928"/>
      <c r="Y1928"/>
    </row>
    <row r="1929" spans="23:25">
      <c r="W1929"/>
      <c r="X1929"/>
      <c r="Y1929"/>
    </row>
    <row r="1930" spans="23:25">
      <c r="W1930"/>
      <c r="X1930"/>
      <c r="Y1930"/>
    </row>
    <row r="1931" spans="23:25">
      <c r="W1931"/>
      <c r="X1931"/>
      <c r="Y1931"/>
    </row>
    <row r="1932" spans="23:25">
      <c r="W1932"/>
      <c r="X1932"/>
      <c r="Y1932"/>
    </row>
    <row r="1933" spans="23:25">
      <c r="W1933"/>
      <c r="X1933"/>
      <c r="Y1933"/>
    </row>
    <row r="1934" spans="23:25">
      <c r="W1934"/>
      <c r="X1934"/>
      <c r="Y1934"/>
    </row>
    <row r="1935" spans="23:25">
      <c r="W1935"/>
      <c r="X1935"/>
      <c r="Y1935"/>
    </row>
    <row r="1936" spans="23:25">
      <c r="W1936"/>
      <c r="X1936"/>
      <c r="Y1936"/>
    </row>
    <row r="1937" spans="23:25">
      <c r="W1937"/>
      <c r="X1937"/>
      <c r="Y1937"/>
    </row>
    <row r="1938" spans="23:25">
      <c r="W1938"/>
      <c r="X1938"/>
      <c r="Y1938"/>
    </row>
    <row r="1939" spans="23:25">
      <c r="W1939"/>
      <c r="X1939"/>
      <c r="Y1939"/>
    </row>
    <row r="1940" spans="23:25">
      <c r="W1940"/>
      <c r="X1940"/>
      <c r="Y1940"/>
    </row>
    <row r="1941" spans="23:25">
      <c r="W1941"/>
      <c r="X1941"/>
      <c r="Y1941"/>
    </row>
    <row r="1942" spans="23:25">
      <c r="W1942"/>
      <c r="X1942"/>
      <c r="Y1942"/>
    </row>
    <row r="1943" spans="23:25">
      <c r="W1943"/>
      <c r="X1943"/>
      <c r="Y1943"/>
    </row>
    <row r="1944" spans="23:25">
      <c r="W1944"/>
      <c r="X1944"/>
      <c r="Y1944"/>
    </row>
    <row r="1945" spans="23:25">
      <c r="W1945"/>
      <c r="X1945"/>
      <c r="Y1945"/>
    </row>
    <row r="1946" spans="23:25">
      <c r="W1946"/>
      <c r="X1946"/>
      <c r="Y1946"/>
    </row>
    <row r="1947" spans="23:25">
      <c r="W1947"/>
      <c r="X1947"/>
      <c r="Y1947"/>
    </row>
    <row r="1948" spans="23:25">
      <c r="W1948"/>
      <c r="X1948"/>
      <c r="Y1948"/>
    </row>
    <row r="1949" spans="23:25">
      <c r="W1949"/>
      <c r="X1949"/>
      <c r="Y1949"/>
    </row>
    <row r="1950" spans="23:25">
      <c r="W1950"/>
      <c r="X1950"/>
      <c r="Y1950"/>
    </row>
    <row r="1951" spans="23:25">
      <c r="W1951"/>
      <c r="X1951"/>
      <c r="Y1951"/>
    </row>
    <row r="1952" spans="23:25">
      <c r="W1952"/>
      <c r="X1952"/>
      <c r="Y1952"/>
    </row>
    <row r="1953" spans="23:25">
      <c r="W1953"/>
      <c r="X1953"/>
      <c r="Y1953"/>
    </row>
    <row r="1954" spans="23:25">
      <c r="W1954"/>
      <c r="X1954"/>
      <c r="Y1954"/>
    </row>
    <row r="1955" spans="23:25">
      <c r="W1955"/>
      <c r="X1955"/>
      <c r="Y1955"/>
    </row>
    <row r="1956" spans="23:25">
      <c r="W1956"/>
      <c r="X1956"/>
      <c r="Y1956"/>
    </row>
    <row r="1957" spans="23:25">
      <c r="W1957"/>
      <c r="X1957"/>
      <c r="Y1957"/>
    </row>
    <row r="1958" spans="23:25">
      <c r="W1958"/>
      <c r="X1958"/>
      <c r="Y1958"/>
    </row>
    <row r="1959" spans="23:25">
      <c r="W1959"/>
      <c r="X1959"/>
      <c r="Y1959"/>
    </row>
    <row r="1960" spans="23:25">
      <c r="W1960"/>
      <c r="X1960"/>
      <c r="Y1960"/>
    </row>
    <row r="1961" spans="23:25">
      <c r="W1961"/>
      <c r="X1961"/>
      <c r="Y1961"/>
    </row>
    <row r="1962" spans="23:25">
      <c r="W1962"/>
      <c r="X1962"/>
      <c r="Y1962"/>
    </row>
    <row r="1963" spans="23:25">
      <c r="W1963"/>
      <c r="X1963"/>
      <c r="Y1963"/>
    </row>
    <row r="1964" spans="23:25">
      <c r="W1964"/>
      <c r="X1964"/>
      <c r="Y1964"/>
    </row>
    <row r="1965" spans="23:25">
      <c r="W1965"/>
      <c r="X1965"/>
      <c r="Y1965"/>
    </row>
    <row r="1966" spans="23:25">
      <c r="W1966"/>
      <c r="X1966"/>
      <c r="Y1966"/>
    </row>
    <row r="1967" spans="23:25">
      <c r="W1967"/>
      <c r="X1967"/>
      <c r="Y1967"/>
    </row>
    <row r="1968" spans="23:25">
      <c r="W1968"/>
      <c r="X1968"/>
      <c r="Y1968"/>
    </row>
    <row r="1969" spans="23:25">
      <c r="W1969"/>
      <c r="X1969"/>
      <c r="Y1969"/>
    </row>
    <row r="1970" spans="23:25">
      <c r="W1970"/>
      <c r="X1970"/>
      <c r="Y1970"/>
    </row>
    <row r="1971" spans="23:25">
      <c r="W1971"/>
      <c r="X1971"/>
      <c r="Y1971"/>
    </row>
    <row r="1972" spans="23:25">
      <c r="W1972"/>
      <c r="X1972"/>
      <c r="Y1972"/>
    </row>
    <row r="1973" spans="23:25">
      <c r="W1973"/>
      <c r="X1973"/>
      <c r="Y1973"/>
    </row>
    <row r="1974" spans="23:25">
      <c r="W1974"/>
      <c r="X1974"/>
      <c r="Y1974"/>
    </row>
    <row r="1975" spans="23:25">
      <c r="W1975"/>
      <c r="X1975"/>
      <c r="Y1975"/>
    </row>
    <row r="1976" spans="23:25">
      <c r="W1976"/>
      <c r="X1976"/>
      <c r="Y1976"/>
    </row>
    <row r="1977" spans="23:25">
      <c r="W1977"/>
      <c r="X1977"/>
      <c r="Y1977"/>
    </row>
    <row r="1978" spans="23:25">
      <c r="W1978"/>
      <c r="X1978"/>
      <c r="Y1978"/>
    </row>
    <row r="1979" spans="23:25">
      <c r="W1979"/>
      <c r="X1979"/>
      <c r="Y1979"/>
    </row>
    <row r="1980" spans="23:25">
      <c r="W1980"/>
      <c r="X1980"/>
      <c r="Y1980"/>
    </row>
    <row r="1981" spans="23:25">
      <c r="W1981"/>
      <c r="X1981"/>
      <c r="Y1981"/>
    </row>
    <row r="1982" spans="23:25">
      <c r="W1982"/>
      <c r="X1982"/>
      <c r="Y1982"/>
    </row>
    <row r="1983" spans="23:25">
      <c r="W1983"/>
      <c r="X1983"/>
      <c r="Y1983"/>
    </row>
    <row r="1984" spans="23:25">
      <c r="W1984"/>
      <c r="X1984"/>
      <c r="Y1984"/>
    </row>
    <row r="1985" spans="23:25">
      <c r="W1985"/>
      <c r="X1985"/>
      <c r="Y1985"/>
    </row>
    <row r="1986" spans="23:25">
      <c r="W1986"/>
      <c r="X1986"/>
      <c r="Y1986"/>
    </row>
    <row r="1987" spans="23:25">
      <c r="W1987"/>
      <c r="X1987"/>
      <c r="Y1987"/>
    </row>
    <row r="1988" spans="23:25">
      <c r="W1988"/>
      <c r="X1988"/>
      <c r="Y1988"/>
    </row>
    <row r="1989" spans="23:25">
      <c r="W1989"/>
      <c r="X1989"/>
      <c r="Y1989"/>
    </row>
    <row r="1990" spans="23:25">
      <c r="W1990"/>
      <c r="X1990"/>
      <c r="Y1990"/>
    </row>
    <row r="1991" spans="23:25">
      <c r="W1991"/>
      <c r="X1991"/>
      <c r="Y1991"/>
    </row>
    <row r="1992" spans="23:25">
      <c r="W1992"/>
      <c r="X1992"/>
      <c r="Y1992"/>
    </row>
    <row r="1993" spans="23:25">
      <c r="W1993"/>
      <c r="X1993"/>
      <c r="Y1993"/>
    </row>
    <row r="1994" spans="23:25">
      <c r="W1994"/>
      <c r="X1994"/>
      <c r="Y1994"/>
    </row>
    <row r="1995" spans="23:25">
      <c r="W1995"/>
      <c r="X1995"/>
      <c r="Y1995"/>
    </row>
    <row r="1996" spans="23:25">
      <c r="W1996"/>
      <c r="X1996"/>
      <c r="Y1996"/>
    </row>
    <row r="1997" spans="23:25">
      <c r="W1997"/>
      <c r="X1997"/>
      <c r="Y1997"/>
    </row>
    <row r="1998" spans="23:25">
      <c r="W1998"/>
      <c r="X1998"/>
      <c r="Y1998"/>
    </row>
    <row r="1999" spans="23:25">
      <c r="W1999"/>
      <c r="X1999"/>
      <c r="Y1999"/>
    </row>
    <row r="2000" spans="23:25">
      <c r="W2000"/>
      <c r="X2000"/>
      <c r="Y2000"/>
    </row>
    <row r="2001" spans="23:25">
      <c r="W2001"/>
      <c r="X2001"/>
      <c r="Y2001"/>
    </row>
    <row r="2002" spans="23:25">
      <c r="W2002"/>
      <c r="X2002"/>
      <c r="Y2002"/>
    </row>
    <row r="2003" spans="23:25">
      <c r="W2003"/>
      <c r="X2003"/>
      <c r="Y2003"/>
    </row>
    <row r="2004" spans="23:25">
      <c r="W2004"/>
      <c r="X2004"/>
      <c r="Y2004"/>
    </row>
    <row r="2005" spans="23:25">
      <c r="W2005"/>
      <c r="X2005"/>
      <c r="Y2005"/>
    </row>
    <row r="2006" spans="23:25">
      <c r="W2006"/>
      <c r="X2006"/>
      <c r="Y2006"/>
    </row>
    <row r="2007" spans="23:25">
      <c r="W2007"/>
      <c r="X2007"/>
      <c r="Y2007"/>
    </row>
    <row r="2008" spans="23:25">
      <c r="W2008"/>
      <c r="X2008"/>
      <c r="Y2008"/>
    </row>
    <row r="2009" spans="23:25">
      <c r="W2009"/>
      <c r="X2009"/>
      <c r="Y2009"/>
    </row>
    <row r="2010" spans="23:25">
      <c r="W2010"/>
      <c r="X2010"/>
      <c r="Y2010"/>
    </row>
    <row r="2011" spans="23:25">
      <c r="W2011"/>
      <c r="X2011"/>
      <c r="Y2011"/>
    </row>
    <row r="2012" spans="23:25">
      <c r="W2012"/>
      <c r="X2012"/>
      <c r="Y2012"/>
    </row>
    <row r="2013" spans="23:25">
      <c r="W2013"/>
      <c r="X2013"/>
      <c r="Y2013"/>
    </row>
    <row r="2014" spans="23:25">
      <c r="W2014"/>
      <c r="X2014"/>
      <c r="Y2014"/>
    </row>
    <row r="2015" spans="23:25">
      <c r="W2015"/>
      <c r="X2015"/>
      <c r="Y2015"/>
    </row>
    <row r="2016" spans="23:25">
      <c r="W2016"/>
      <c r="X2016"/>
      <c r="Y2016"/>
    </row>
    <row r="2017" spans="23:25">
      <c r="W2017"/>
      <c r="X2017"/>
      <c r="Y2017"/>
    </row>
    <row r="2018" spans="23:25">
      <c r="W2018"/>
      <c r="X2018"/>
      <c r="Y2018"/>
    </row>
    <row r="2019" spans="23:25">
      <c r="W2019"/>
      <c r="X2019"/>
      <c r="Y2019"/>
    </row>
    <row r="2020" spans="23:25">
      <c r="W2020"/>
      <c r="X2020"/>
      <c r="Y2020"/>
    </row>
    <row r="2021" spans="23:25">
      <c r="W2021"/>
      <c r="X2021"/>
      <c r="Y2021"/>
    </row>
    <row r="2022" spans="23:25">
      <c r="W2022"/>
      <c r="X2022"/>
      <c r="Y2022"/>
    </row>
    <row r="2023" spans="23:25">
      <c r="W2023"/>
      <c r="X2023"/>
      <c r="Y2023"/>
    </row>
    <row r="2024" spans="23:25">
      <c r="W2024"/>
      <c r="X2024"/>
      <c r="Y2024"/>
    </row>
    <row r="2025" spans="23:25">
      <c r="W2025"/>
      <c r="X2025"/>
      <c r="Y2025"/>
    </row>
    <row r="2026" spans="23:25">
      <c r="W2026"/>
      <c r="X2026"/>
      <c r="Y2026"/>
    </row>
    <row r="2027" spans="23:25">
      <c r="W2027"/>
      <c r="X2027"/>
      <c r="Y2027"/>
    </row>
    <row r="2028" spans="23:25">
      <c r="W2028"/>
      <c r="X2028"/>
      <c r="Y2028"/>
    </row>
    <row r="2029" spans="23:25">
      <c r="W2029"/>
      <c r="X2029"/>
      <c r="Y2029"/>
    </row>
    <row r="2030" spans="23:25">
      <c r="W2030"/>
      <c r="X2030"/>
      <c r="Y2030"/>
    </row>
    <row r="2031" spans="23:25">
      <c r="W2031"/>
      <c r="X2031"/>
      <c r="Y2031"/>
    </row>
    <row r="2032" spans="23:25">
      <c r="W2032"/>
      <c r="X2032"/>
      <c r="Y2032"/>
    </row>
    <row r="2033" spans="23:25">
      <c r="W2033"/>
      <c r="X2033"/>
      <c r="Y2033"/>
    </row>
    <row r="2034" spans="23:25">
      <c r="W2034"/>
      <c r="X2034"/>
      <c r="Y2034"/>
    </row>
    <row r="2035" spans="23:25">
      <c r="W2035"/>
      <c r="X2035"/>
      <c r="Y2035"/>
    </row>
    <row r="2036" spans="23:25">
      <c r="W2036"/>
      <c r="X2036"/>
      <c r="Y2036"/>
    </row>
    <row r="2037" spans="23:25">
      <c r="W2037"/>
      <c r="X2037"/>
      <c r="Y2037"/>
    </row>
    <row r="2038" spans="23:25">
      <c r="W2038"/>
      <c r="X2038"/>
      <c r="Y2038"/>
    </row>
    <row r="2039" spans="23:25">
      <c r="W2039"/>
      <c r="X2039"/>
      <c r="Y2039"/>
    </row>
    <row r="2040" spans="23:25">
      <c r="W2040"/>
      <c r="X2040"/>
      <c r="Y2040"/>
    </row>
    <row r="2041" spans="23:25">
      <c r="W2041"/>
      <c r="X2041"/>
      <c r="Y2041"/>
    </row>
    <row r="2042" spans="23:25">
      <c r="W2042"/>
      <c r="X2042"/>
      <c r="Y2042"/>
    </row>
    <row r="2043" spans="23:25">
      <c r="W2043"/>
      <c r="X2043"/>
      <c r="Y2043"/>
    </row>
    <row r="2044" spans="23:25">
      <c r="W2044"/>
      <c r="X2044"/>
      <c r="Y2044"/>
    </row>
    <row r="2045" spans="23:25">
      <c r="W2045"/>
      <c r="X2045"/>
      <c r="Y2045"/>
    </row>
    <row r="2046" spans="23:25">
      <c r="W2046"/>
      <c r="X2046"/>
      <c r="Y2046"/>
    </row>
    <row r="2047" spans="23:25">
      <c r="W2047"/>
      <c r="X2047"/>
      <c r="Y2047"/>
    </row>
    <row r="2048" spans="23:25">
      <c r="W2048"/>
      <c r="X2048"/>
      <c r="Y2048"/>
    </row>
    <row r="2049" spans="23:25">
      <c r="W2049"/>
      <c r="X2049"/>
      <c r="Y2049"/>
    </row>
    <row r="2050" spans="23:25">
      <c r="W2050"/>
      <c r="X2050"/>
      <c r="Y2050"/>
    </row>
    <row r="2051" spans="23:25">
      <c r="W2051"/>
      <c r="X2051"/>
      <c r="Y2051"/>
    </row>
    <row r="2052" spans="23:25">
      <c r="W2052"/>
      <c r="X2052"/>
      <c r="Y2052"/>
    </row>
    <row r="2053" spans="23:25">
      <c r="W2053"/>
      <c r="X2053"/>
      <c r="Y2053"/>
    </row>
    <row r="2054" spans="23:25">
      <c r="W2054"/>
      <c r="X2054"/>
      <c r="Y2054"/>
    </row>
    <row r="2055" spans="23:25">
      <c r="W2055"/>
      <c r="X2055"/>
      <c r="Y2055"/>
    </row>
    <row r="2056" spans="23:25">
      <c r="W2056"/>
      <c r="X2056"/>
      <c r="Y2056"/>
    </row>
    <row r="2057" spans="23:25">
      <c r="W2057"/>
      <c r="X2057"/>
      <c r="Y2057"/>
    </row>
    <row r="2058" spans="23:25">
      <c r="W2058"/>
      <c r="X2058"/>
      <c r="Y2058"/>
    </row>
    <row r="2059" spans="23:25">
      <c r="W2059"/>
      <c r="X2059"/>
      <c r="Y2059"/>
    </row>
    <row r="2060" spans="23:25">
      <c r="W2060"/>
      <c r="X2060"/>
      <c r="Y2060"/>
    </row>
    <row r="2061" spans="23:25">
      <c r="W2061"/>
      <c r="X2061"/>
      <c r="Y2061"/>
    </row>
    <row r="2062" spans="23:25">
      <c r="W2062"/>
      <c r="X2062"/>
      <c r="Y2062"/>
    </row>
    <row r="2063" spans="23:25">
      <c r="W2063"/>
      <c r="X2063"/>
      <c r="Y2063"/>
    </row>
    <row r="2064" spans="23:25">
      <c r="W2064"/>
      <c r="X2064"/>
      <c r="Y2064"/>
    </row>
    <row r="2065" spans="23:25">
      <c r="W2065"/>
      <c r="X2065"/>
      <c r="Y2065"/>
    </row>
    <row r="2066" spans="23:25">
      <c r="W2066"/>
      <c r="X2066"/>
      <c r="Y2066"/>
    </row>
    <row r="2067" spans="23:25">
      <c r="W2067"/>
      <c r="X2067"/>
      <c r="Y2067"/>
    </row>
    <row r="2068" spans="23:25">
      <c r="W2068"/>
      <c r="X2068"/>
      <c r="Y2068"/>
    </row>
    <row r="2069" spans="23:25">
      <c r="W2069"/>
      <c r="X2069"/>
      <c r="Y2069"/>
    </row>
    <row r="2070" spans="23:25">
      <c r="W2070"/>
      <c r="X2070"/>
      <c r="Y2070"/>
    </row>
    <row r="2071" spans="23:25">
      <c r="W2071"/>
      <c r="X2071"/>
      <c r="Y2071"/>
    </row>
    <row r="2072" spans="23:25">
      <c r="W2072"/>
      <c r="X2072"/>
      <c r="Y2072"/>
    </row>
    <row r="2073" spans="23:25">
      <c r="W2073"/>
      <c r="X2073"/>
      <c r="Y2073"/>
    </row>
    <row r="2074" spans="23:25">
      <c r="W2074"/>
      <c r="X2074"/>
      <c r="Y2074"/>
    </row>
    <row r="2075" spans="23:25">
      <c r="W2075"/>
      <c r="X2075"/>
      <c r="Y2075"/>
    </row>
    <row r="2076" spans="23:25">
      <c r="W2076"/>
      <c r="X2076"/>
      <c r="Y2076"/>
    </row>
    <row r="2077" spans="23:25">
      <c r="W2077"/>
      <c r="X2077"/>
      <c r="Y2077"/>
    </row>
    <row r="2078" spans="23:25">
      <c r="W2078"/>
      <c r="X2078"/>
      <c r="Y2078"/>
    </row>
    <row r="2079" spans="23:25">
      <c r="W2079"/>
      <c r="X2079"/>
      <c r="Y2079"/>
    </row>
    <row r="2080" spans="23:25">
      <c r="W2080"/>
      <c r="X2080"/>
      <c r="Y2080"/>
    </row>
    <row r="2081" spans="23:25">
      <c r="W2081"/>
      <c r="X2081"/>
      <c r="Y2081"/>
    </row>
    <row r="2082" spans="23:25">
      <c r="W2082"/>
      <c r="X2082"/>
      <c r="Y2082"/>
    </row>
    <row r="2083" spans="23:25">
      <c r="W2083"/>
      <c r="X2083"/>
      <c r="Y2083"/>
    </row>
    <row r="2084" spans="23:25">
      <c r="W2084"/>
      <c r="X2084"/>
      <c r="Y2084"/>
    </row>
    <row r="2085" spans="23:25">
      <c r="W2085"/>
      <c r="X2085"/>
      <c r="Y2085"/>
    </row>
    <row r="2086" spans="23:25">
      <c r="W2086"/>
      <c r="X2086"/>
      <c r="Y2086"/>
    </row>
    <row r="2087" spans="23:25">
      <c r="W2087"/>
      <c r="X2087"/>
      <c r="Y2087"/>
    </row>
    <row r="2088" spans="23:25">
      <c r="W2088"/>
      <c r="X2088"/>
      <c r="Y2088"/>
    </row>
    <row r="2089" spans="23:25">
      <c r="W2089"/>
      <c r="X2089"/>
      <c r="Y2089"/>
    </row>
    <row r="2090" spans="23:25">
      <c r="W2090"/>
      <c r="X2090"/>
      <c r="Y2090"/>
    </row>
    <row r="2091" spans="23:25">
      <c r="W2091"/>
      <c r="X2091"/>
      <c r="Y2091"/>
    </row>
    <row r="2092" spans="23:25">
      <c r="W2092"/>
      <c r="X2092"/>
      <c r="Y2092"/>
    </row>
    <row r="2093" spans="23:25">
      <c r="W2093"/>
      <c r="X2093"/>
      <c r="Y2093"/>
    </row>
    <row r="2094" spans="23:25">
      <c r="W2094"/>
      <c r="X2094"/>
      <c r="Y2094"/>
    </row>
    <row r="2095" spans="23:25">
      <c r="W2095"/>
      <c r="X2095"/>
      <c r="Y2095"/>
    </row>
    <row r="2096" spans="23:25">
      <c r="W2096"/>
      <c r="X2096"/>
      <c r="Y2096"/>
    </row>
    <row r="2097" spans="23:25">
      <c r="W2097"/>
      <c r="X2097"/>
      <c r="Y2097"/>
    </row>
    <row r="2098" spans="23:25">
      <c r="W2098"/>
      <c r="X2098"/>
      <c r="Y2098"/>
    </row>
    <row r="2099" spans="23:25">
      <c r="W2099"/>
      <c r="X2099"/>
      <c r="Y2099"/>
    </row>
    <row r="2100" spans="23:25">
      <c r="W2100"/>
      <c r="X2100"/>
      <c r="Y2100"/>
    </row>
    <row r="2101" spans="23:25">
      <c r="W2101"/>
      <c r="X2101"/>
      <c r="Y2101"/>
    </row>
    <row r="2102" spans="23:25">
      <c r="W2102"/>
      <c r="X2102"/>
      <c r="Y2102"/>
    </row>
    <row r="2103" spans="23:25">
      <c r="W2103"/>
      <c r="X2103"/>
      <c r="Y2103"/>
    </row>
    <row r="2104" spans="23:25">
      <c r="W2104"/>
      <c r="X2104"/>
      <c r="Y2104"/>
    </row>
    <row r="2105" spans="23:25">
      <c r="W2105"/>
      <c r="X2105"/>
      <c r="Y2105"/>
    </row>
    <row r="2106" spans="23:25">
      <c r="W2106"/>
      <c r="X2106"/>
      <c r="Y2106"/>
    </row>
    <row r="2107" spans="23:25">
      <c r="W2107"/>
      <c r="X2107"/>
      <c r="Y2107"/>
    </row>
    <row r="2108" spans="23:25">
      <c r="W2108"/>
      <c r="X2108"/>
      <c r="Y2108"/>
    </row>
    <row r="2109" spans="23:25">
      <c r="W2109"/>
      <c r="X2109"/>
      <c r="Y2109"/>
    </row>
    <row r="2110" spans="23:25">
      <c r="W2110"/>
      <c r="X2110"/>
      <c r="Y2110"/>
    </row>
    <row r="2111" spans="23:25">
      <c r="W2111"/>
      <c r="X2111"/>
      <c r="Y2111"/>
    </row>
    <row r="2112" spans="23:25">
      <c r="W2112"/>
      <c r="X2112"/>
      <c r="Y2112"/>
    </row>
    <row r="2113" spans="23:25">
      <c r="W2113"/>
      <c r="X2113"/>
      <c r="Y2113"/>
    </row>
    <row r="2114" spans="23:25">
      <c r="W2114"/>
      <c r="X2114"/>
      <c r="Y2114"/>
    </row>
    <row r="2115" spans="23:25">
      <c r="W2115"/>
      <c r="X2115"/>
      <c r="Y2115"/>
    </row>
    <row r="2116" spans="23:25">
      <c r="W2116"/>
      <c r="X2116"/>
      <c r="Y2116"/>
    </row>
    <row r="2117" spans="23:25">
      <c r="W2117"/>
      <c r="X2117"/>
      <c r="Y2117"/>
    </row>
    <row r="2118" spans="23:25">
      <c r="W2118"/>
      <c r="X2118"/>
      <c r="Y2118"/>
    </row>
    <row r="2119" spans="23:25">
      <c r="W2119"/>
      <c r="X2119"/>
      <c r="Y2119"/>
    </row>
    <row r="2120" spans="23:25">
      <c r="W2120"/>
      <c r="X2120"/>
      <c r="Y2120"/>
    </row>
    <row r="2121" spans="23:25">
      <c r="W2121"/>
      <c r="X2121"/>
      <c r="Y2121"/>
    </row>
    <row r="2122" spans="23:25">
      <c r="W2122"/>
      <c r="X2122"/>
      <c r="Y2122"/>
    </row>
    <row r="2123" spans="23:25">
      <c r="W2123"/>
      <c r="X2123"/>
      <c r="Y2123"/>
    </row>
    <row r="2124" spans="23:25">
      <c r="W2124"/>
      <c r="X2124"/>
      <c r="Y2124"/>
    </row>
    <row r="2125" spans="23:25">
      <c r="W2125"/>
      <c r="X2125"/>
      <c r="Y2125"/>
    </row>
    <row r="2126" spans="23:25">
      <c r="W2126"/>
      <c r="X2126"/>
      <c r="Y2126"/>
    </row>
    <row r="2127" spans="23:25">
      <c r="W2127"/>
      <c r="X2127"/>
      <c r="Y2127"/>
    </row>
    <row r="2128" spans="23:25">
      <c r="W2128"/>
      <c r="X2128"/>
      <c r="Y2128"/>
    </row>
    <row r="2129" spans="23:25">
      <c r="W2129"/>
      <c r="X2129"/>
      <c r="Y2129"/>
    </row>
    <row r="2130" spans="23:25">
      <c r="W2130"/>
      <c r="X2130"/>
      <c r="Y2130"/>
    </row>
    <row r="2131" spans="23:25">
      <c r="W2131"/>
      <c r="X2131"/>
      <c r="Y2131"/>
    </row>
    <row r="2132" spans="23:25">
      <c r="W2132"/>
      <c r="X2132"/>
      <c r="Y2132"/>
    </row>
    <row r="2133" spans="23:25">
      <c r="W2133"/>
      <c r="X2133"/>
      <c r="Y2133"/>
    </row>
    <row r="2134" spans="23:25">
      <c r="W2134"/>
      <c r="X2134"/>
      <c r="Y2134"/>
    </row>
    <row r="2135" spans="23:25">
      <c r="W2135"/>
      <c r="X2135"/>
      <c r="Y2135"/>
    </row>
    <row r="2136" spans="23:25">
      <c r="W2136"/>
      <c r="X2136"/>
      <c r="Y2136"/>
    </row>
    <row r="2137" spans="23:25">
      <c r="W2137"/>
      <c r="X2137"/>
      <c r="Y2137"/>
    </row>
    <row r="2138" spans="23:25">
      <c r="W2138"/>
      <c r="X2138"/>
      <c r="Y2138"/>
    </row>
    <row r="2139" spans="23:25">
      <c r="W2139"/>
      <c r="X2139"/>
      <c r="Y2139"/>
    </row>
    <row r="2140" spans="23:25">
      <c r="W2140"/>
      <c r="X2140"/>
      <c r="Y2140"/>
    </row>
    <row r="2141" spans="23:25">
      <c r="W2141"/>
      <c r="X2141"/>
      <c r="Y2141"/>
    </row>
    <row r="2142" spans="23:25">
      <c r="W2142"/>
      <c r="X2142"/>
      <c r="Y2142"/>
    </row>
    <row r="2143" spans="23:25">
      <c r="W2143"/>
      <c r="X2143"/>
      <c r="Y2143"/>
    </row>
    <row r="2144" spans="23:25">
      <c r="W2144"/>
      <c r="X2144"/>
      <c r="Y2144"/>
    </row>
    <row r="2145" spans="23:25">
      <c r="W2145"/>
      <c r="X2145"/>
      <c r="Y2145"/>
    </row>
    <row r="2146" spans="23:25">
      <c r="W2146"/>
      <c r="X2146"/>
      <c r="Y2146"/>
    </row>
    <row r="2147" spans="23:25">
      <c r="W2147"/>
      <c r="X2147"/>
      <c r="Y2147"/>
    </row>
    <row r="2148" spans="23:25">
      <c r="W2148"/>
      <c r="X2148"/>
      <c r="Y2148"/>
    </row>
    <row r="2149" spans="23:25">
      <c r="W2149"/>
      <c r="X2149"/>
      <c r="Y2149"/>
    </row>
    <row r="2150" spans="23:25">
      <c r="W2150"/>
      <c r="X2150"/>
      <c r="Y2150"/>
    </row>
    <row r="2151" spans="23:25">
      <c r="W2151"/>
      <c r="X2151"/>
      <c r="Y2151"/>
    </row>
    <row r="2152" spans="23:25">
      <c r="W2152"/>
      <c r="X2152"/>
      <c r="Y2152"/>
    </row>
    <row r="2153" spans="23:25">
      <c r="W2153"/>
      <c r="X2153"/>
      <c r="Y2153"/>
    </row>
    <row r="2154" spans="23:25">
      <c r="W2154"/>
      <c r="X2154"/>
      <c r="Y2154"/>
    </row>
    <row r="2155" spans="23:25">
      <c r="W2155"/>
      <c r="X2155"/>
      <c r="Y2155"/>
    </row>
    <row r="2156" spans="23:25">
      <c r="W2156"/>
      <c r="X2156"/>
      <c r="Y2156"/>
    </row>
    <row r="2157" spans="23:25">
      <c r="W2157"/>
      <c r="X2157"/>
      <c r="Y2157"/>
    </row>
    <row r="2158" spans="23:25">
      <c r="W2158"/>
      <c r="X2158"/>
      <c r="Y2158"/>
    </row>
    <row r="2159" spans="23:25">
      <c r="W2159"/>
      <c r="X2159"/>
      <c r="Y2159"/>
    </row>
    <row r="2160" spans="23:25">
      <c r="W2160"/>
      <c r="X2160"/>
      <c r="Y2160"/>
    </row>
    <row r="2161" spans="23:25">
      <c r="W2161"/>
      <c r="X2161"/>
      <c r="Y2161"/>
    </row>
    <row r="2162" spans="23:25">
      <c r="W2162"/>
      <c r="X2162"/>
      <c r="Y2162"/>
    </row>
    <row r="2163" spans="23:25">
      <c r="W2163"/>
      <c r="X2163"/>
      <c r="Y2163"/>
    </row>
    <row r="2164" spans="23:25">
      <c r="W2164"/>
      <c r="X2164"/>
      <c r="Y2164"/>
    </row>
    <row r="2165" spans="23:25">
      <c r="W2165"/>
      <c r="X2165"/>
      <c r="Y2165"/>
    </row>
    <row r="2166" spans="23:25">
      <c r="W2166"/>
      <c r="X2166"/>
      <c r="Y2166"/>
    </row>
    <row r="2167" spans="23:25">
      <c r="W2167"/>
      <c r="X2167"/>
      <c r="Y2167"/>
    </row>
    <row r="2168" spans="23:25">
      <c r="W2168"/>
      <c r="X2168"/>
      <c r="Y2168"/>
    </row>
    <row r="2169" spans="23:25">
      <c r="W2169"/>
      <c r="X2169"/>
      <c r="Y2169"/>
    </row>
    <row r="2170" spans="23:25">
      <c r="W2170"/>
      <c r="X2170"/>
      <c r="Y2170"/>
    </row>
    <row r="2171" spans="23:25">
      <c r="W2171"/>
      <c r="X2171"/>
      <c r="Y2171"/>
    </row>
    <row r="2172" spans="23:25">
      <c r="W2172"/>
      <c r="X2172"/>
      <c r="Y2172"/>
    </row>
    <row r="2173" spans="23:25">
      <c r="W2173"/>
      <c r="X2173"/>
      <c r="Y2173"/>
    </row>
    <row r="2174" spans="23:25">
      <c r="W2174"/>
      <c r="X2174"/>
      <c r="Y2174"/>
    </row>
    <row r="2175" spans="23:25">
      <c r="W2175"/>
      <c r="X2175"/>
      <c r="Y2175"/>
    </row>
    <row r="2176" spans="23:25">
      <c r="W2176"/>
      <c r="X2176"/>
      <c r="Y2176"/>
    </row>
    <row r="2177" spans="23:25">
      <c r="W2177"/>
      <c r="X2177"/>
      <c r="Y2177"/>
    </row>
    <row r="2178" spans="23:25">
      <c r="W2178"/>
      <c r="X2178"/>
      <c r="Y2178"/>
    </row>
    <row r="2179" spans="23:25">
      <c r="W2179"/>
      <c r="X2179"/>
      <c r="Y2179"/>
    </row>
    <row r="2180" spans="23:25">
      <c r="W2180"/>
      <c r="X2180"/>
      <c r="Y2180"/>
    </row>
    <row r="2181" spans="23:25">
      <c r="W2181"/>
      <c r="X2181"/>
      <c r="Y2181"/>
    </row>
    <row r="2182" spans="23:25">
      <c r="W2182"/>
      <c r="X2182"/>
      <c r="Y2182"/>
    </row>
    <row r="2183" spans="23:25">
      <c r="W2183"/>
      <c r="X2183"/>
      <c r="Y2183"/>
    </row>
    <row r="2184" spans="23:25">
      <c r="W2184"/>
      <c r="X2184"/>
      <c r="Y2184"/>
    </row>
    <row r="2185" spans="23:25">
      <c r="W2185"/>
      <c r="X2185"/>
      <c r="Y2185"/>
    </row>
    <row r="2186" spans="23:25">
      <c r="W2186"/>
      <c r="X2186"/>
      <c r="Y2186"/>
    </row>
    <row r="2187" spans="23:25">
      <c r="W2187"/>
      <c r="X2187"/>
      <c r="Y2187"/>
    </row>
    <row r="2188" spans="23:25">
      <c r="W2188"/>
      <c r="X2188"/>
      <c r="Y2188"/>
    </row>
    <row r="2189" spans="23:25">
      <c r="W2189"/>
      <c r="X2189"/>
      <c r="Y2189"/>
    </row>
    <row r="2190" spans="23:25">
      <c r="W2190"/>
      <c r="X2190"/>
      <c r="Y2190"/>
    </row>
    <row r="2191" spans="23:25">
      <c r="W2191"/>
      <c r="X2191"/>
      <c r="Y2191"/>
    </row>
    <row r="2192" spans="23:25">
      <c r="W2192"/>
      <c r="X2192"/>
      <c r="Y2192"/>
    </row>
    <row r="2193" spans="23:25">
      <c r="W2193"/>
      <c r="X2193"/>
      <c r="Y2193"/>
    </row>
    <row r="2194" spans="23:25">
      <c r="W2194"/>
      <c r="X2194"/>
      <c r="Y2194"/>
    </row>
    <row r="2195" spans="23:25">
      <c r="W2195"/>
      <c r="X2195"/>
      <c r="Y2195"/>
    </row>
    <row r="2196" spans="23:25">
      <c r="W2196"/>
      <c r="X2196"/>
      <c r="Y2196"/>
    </row>
    <row r="2197" spans="23:25">
      <c r="W2197"/>
      <c r="X2197"/>
      <c r="Y2197"/>
    </row>
    <row r="2198" spans="23:25">
      <c r="W2198"/>
      <c r="X2198"/>
      <c r="Y2198"/>
    </row>
    <row r="2199" spans="23:25">
      <c r="W2199"/>
      <c r="X2199"/>
      <c r="Y2199"/>
    </row>
    <row r="2200" spans="23:25">
      <c r="W2200"/>
      <c r="X2200"/>
      <c r="Y2200"/>
    </row>
    <row r="2201" spans="23:25">
      <c r="W2201"/>
      <c r="X2201"/>
      <c r="Y2201"/>
    </row>
    <row r="2202" spans="23:25">
      <c r="W2202"/>
      <c r="X2202"/>
      <c r="Y2202"/>
    </row>
    <row r="2203" spans="23:25">
      <c r="W2203"/>
      <c r="X2203"/>
      <c r="Y2203"/>
    </row>
    <row r="2204" spans="23:25">
      <c r="W2204"/>
      <c r="X2204"/>
      <c r="Y2204"/>
    </row>
    <row r="2205" spans="23:25">
      <c r="W2205"/>
      <c r="X2205"/>
      <c r="Y2205"/>
    </row>
    <row r="2206" spans="23:25">
      <c r="W2206"/>
      <c r="X2206"/>
      <c r="Y2206"/>
    </row>
    <row r="2207" spans="23:25">
      <c r="W2207"/>
      <c r="X2207"/>
      <c r="Y2207"/>
    </row>
    <row r="2208" spans="23:25">
      <c r="W2208"/>
      <c r="X2208"/>
      <c r="Y2208"/>
    </row>
    <row r="2209" spans="23:25">
      <c r="W2209"/>
      <c r="X2209"/>
      <c r="Y2209"/>
    </row>
    <row r="2210" spans="23:25">
      <c r="W2210"/>
      <c r="X2210"/>
      <c r="Y2210"/>
    </row>
    <row r="2211" spans="23:25">
      <c r="W2211"/>
      <c r="X2211"/>
      <c r="Y2211"/>
    </row>
    <row r="2212" spans="23:25">
      <c r="W2212"/>
      <c r="X2212"/>
      <c r="Y2212"/>
    </row>
    <row r="2213" spans="23:25">
      <c r="W2213"/>
      <c r="X2213"/>
      <c r="Y2213"/>
    </row>
    <row r="2214" spans="23:25">
      <c r="W2214"/>
      <c r="X2214"/>
      <c r="Y2214"/>
    </row>
    <row r="2215" spans="23:25">
      <c r="W2215"/>
      <c r="X2215"/>
      <c r="Y2215"/>
    </row>
    <row r="2216" spans="23:25">
      <c r="W2216"/>
      <c r="X2216"/>
      <c r="Y2216"/>
    </row>
    <row r="2217" spans="23:25">
      <c r="W2217"/>
      <c r="X2217"/>
      <c r="Y2217"/>
    </row>
    <row r="2218" spans="23:25">
      <c r="W2218"/>
      <c r="X2218"/>
      <c r="Y2218"/>
    </row>
    <row r="2219" spans="23:25">
      <c r="W2219"/>
      <c r="X2219"/>
      <c r="Y2219"/>
    </row>
    <row r="2220" spans="23:25">
      <c r="W2220"/>
      <c r="X2220"/>
      <c r="Y2220"/>
    </row>
    <row r="2221" spans="23:25">
      <c r="W2221"/>
      <c r="X2221"/>
      <c r="Y2221"/>
    </row>
    <row r="2222" spans="23:25">
      <c r="W2222"/>
      <c r="X2222"/>
      <c r="Y2222"/>
    </row>
    <row r="2223" spans="23:25">
      <c r="W2223"/>
      <c r="X2223"/>
      <c r="Y2223"/>
    </row>
    <row r="2224" spans="23:25">
      <c r="W2224"/>
      <c r="X2224"/>
      <c r="Y2224"/>
    </row>
    <row r="2225" spans="23:25">
      <c r="W2225"/>
      <c r="X2225"/>
      <c r="Y2225"/>
    </row>
    <row r="2226" spans="23:25">
      <c r="W2226"/>
      <c r="X2226"/>
      <c r="Y2226"/>
    </row>
    <row r="2227" spans="23:25">
      <c r="W2227"/>
      <c r="X2227"/>
      <c r="Y2227"/>
    </row>
    <row r="2228" spans="23:25">
      <c r="W2228"/>
      <c r="X2228"/>
      <c r="Y2228"/>
    </row>
    <row r="2229" spans="23:25">
      <c r="W2229"/>
      <c r="X2229"/>
      <c r="Y2229"/>
    </row>
    <row r="2230" spans="23:25">
      <c r="W2230"/>
      <c r="X2230"/>
      <c r="Y2230"/>
    </row>
    <row r="2231" spans="23:25">
      <c r="W2231"/>
      <c r="X2231"/>
      <c r="Y2231"/>
    </row>
    <row r="2232" spans="23:25">
      <c r="W2232"/>
      <c r="X2232"/>
      <c r="Y2232"/>
    </row>
    <row r="2233" spans="23:25">
      <c r="W2233"/>
      <c r="X2233"/>
      <c r="Y2233"/>
    </row>
    <row r="2234" spans="23:25">
      <c r="W2234"/>
      <c r="X2234"/>
      <c r="Y2234"/>
    </row>
    <row r="2235" spans="23:25">
      <c r="W2235"/>
      <c r="X2235"/>
      <c r="Y2235"/>
    </row>
    <row r="2236" spans="23:25">
      <c r="W2236"/>
      <c r="X2236"/>
      <c r="Y2236"/>
    </row>
    <row r="2237" spans="23:25">
      <c r="W2237"/>
      <c r="X2237"/>
      <c r="Y2237"/>
    </row>
    <row r="2238" spans="23:25">
      <c r="W2238"/>
      <c r="X2238"/>
      <c r="Y2238"/>
    </row>
    <row r="2239" spans="23:25">
      <c r="W2239"/>
      <c r="X2239"/>
      <c r="Y2239"/>
    </row>
    <row r="2240" spans="23:25">
      <c r="W2240"/>
      <c r="X2240"/>
      <c r="Y2240"/>
    </row>
    <row r="2241" spans="23:25">
      <c r="W2241"/>
      <c r="X2241"/>
      <c r="Y2241"/>
    </row>
    <row r="2242" spans="23:25">
      <c r="W2242"/>
      <c r="X2242"/>
      <c r="Y2242"/>
    </row>
    <row r="2243" spans="23:25">
      <c r="W2243"/>
      <c r="X2243"/>
      <c r="Y2243"/>
    </row>
    <row r="2244" spans="23:25">
      <c r="W2244"/>
      <c r="X2244"/>
      <c r="Y2244"/>
    </row>
    <row r="2245" spans="23:25">
      <c r="W2245"/>
      <c r="X2245"/>
      <c r="Y2245"/>
    </row>
    <row r="2246" spans="23:25">
      <c r="W2246"/>
      <c r="X2246"/>
      <c r="Y2246"/>
    </row>
    <row r="2247" spans="23:25">
      <c r="W2247"/>
      <c r="X2247"/>
      <c r="Y2247"/>
    </row>
    <row r="2248" spans="23:25">
      <c r="W2248"/>
      <c r="X2248"/>
      <c r="Y2248"/>
    </row>
    <row r="2249" spans="23:25">
      <c r="W2249"/>
      <c r="X2249"/>
      <c r="Y2249"/>
    </row>
    <row r="2250" spans="23:25">
      <c r="W2250"/>
      <c r="X2250"/>
      <c r="Y2250"/>
    </row>
    <row r="2251" spans="23:25">
      <c r="W2251"/>
      <c r="X2251"/>
      <c r="Y2251"/>
    </row>
    <row r="2252" spans="23:25">
      <c r="W2252"/>
      <c r="X2252"/>
      <c r="Y2252"/>
    </row>
    <row r="2253" spans="23:25">
      <c r="W2253"/>
      <c r="X2253"/>
      <c r="Y2253"/>
    </row>
    <row r="2254" spans="23:25">
      <c r="W2254"/>
      <c r="X2254"/>
      <c r="Y2254"/>
    </row>
    <row r="2255" spans="23:25">
      <c r="W2255"/>
      <c r="X2255"/>
      <c r="Y2255"/>
    </row>
    <row r="2256" spans="23:25">
      <c r="W2256"/>
      <c r="X2256"/>
      <c r="Y2256"/>
    </row>
    <row r="2257" spans="23:25">
      <c r="W2257"/>
      <c r="X2257"/>
      <c r="Y2257"/>
    </row>
    <row r="2258" spans="23:25">
      <c r="W2258"/>
      <c r="X2258"/>
      <c r="Y2258"/>
    </row>
    <row r="2259" spans="23:25">
      <c r="W2259"/>
      <c r="X2259"/>
      <c r="Y2259"/>
    </row>
    <row r="2260" spans="23:25">
      <c r="W2260"/>
      <c r="X2260"/>
      <c r="Y2260"/>
    </row>
    <row r="2261" spans="23:25">
      <c r="W2261"/>
      <c r="X2261"/>
      <c r="Y2261"/>
    </row>
    <row r="2262" spans="23:25">
      <c r="W2262"/>
      <c r="X2262"/>
      <c r="Y2262"/>
    </row>
    <row r="2263" spans="23:25">
      <c r="W2263"/>
      <c r="X2263"/>
      <c r="Y2263"/>
    </row>
    <row r="2264" spans="23:25">
      <c r="W2264"/>
      <c r="X2264"/>
      <c r="Y2264"/>
    </row>
    <row r="2265" spans="23:25">
      <c r="W2265"/>
      <c r="X2265"/>
      <c r="Y2265"/>
    </row>
    <row r="2266" spans="23:25">
      <c r="W2266"/>
      <c r="X2266"/>
      <c r="Y2266"/>
    </row>
    <row r="2267" spans="23:25">
      <c r="W2267"/>
      <c r="X2267"/>
      <c r="Y2267"/>
    </row>
    <row r="2268" spans="23:25">
      <c r="W2268"/>
      <c r="X2268"/>
      <c r="Y2268"/>
    </row>
    <row r="2269" spans="23:25">
      <c r="W2269"/>
      <c r="X2269"/>
      <c r="Y2269"/>
    </row>
    <row r="2270" spans="23:25">
      <c r="W2270"/>
      <c r="X2270"/>
      <c r="Y2270"/>
    </row>
    <row r="2271" spans="23:25">
      <c r="W2271"/>
      <c r="X2271"/>
      <c r="Y2271"/>
    </row>
    <row r="2272" spans="23:25">
      <c r="W2272"/>
      <c r="X2272"/>
      <c r="Y2272"/>
    </row>
    <row r="2273" spans="23:25">
      <c r="W2273"/>
      <c r="X2273"/>
      <c r="Y2273"/>
    </row>
    <row r="2274" spans="23:25">
      <c r="W2274"/>
      <c r="X2274"/>
      <c r="Y2274"/>
    </row>
    <row r="2275" spans="23:25">
      <c r="W2275"/>
      <c r="X2275"/>
      <c r="Y2275"/>
    </row>
    <row r="2276" spans="23:25">
      <c r="W2276"/>
      <c r="X2276"/>
      <c r="Y2276"/>
    </row>
    <row r="2277" spans="23:25">
      <c r="W2277"/>
      <c r="X2277"/>
      <c r="Y2277"/>
    </row>
    <row r="2278" spans="23:25">
      <c r="W2278"/>
      <c r="X2278"/>
      <c r="Y2278"/>
    </row>
    <row r="2279" spans="23:25">
      <c r="W2279"/>
      <c r="X2279"/>
      <c r="Y2279"/>
    </row>
    <row r="2280" spans="23:25">
      <c r="W2280"/>
      <c r="X2280"/>
      <c r="Y2280"/>
    </row>
    <row r="2281" spans="23:25">
      <c r="W2281"/>
      <c r="X2281"/>
      <c r="Y2281"/>
    </row>
    <row r="2282" spans="23:25">
      <c r="W2282"/>
      <c r="X2282"/>
      <c r="Y2282"/>
    </row>
    <row r="2283" spans="23:25">
      <c r="W2283"/>
      <c r="X2283"/>
      <c r="Y2283"/>
    </row>
    <row r="2284" spans="23:25">
      <c r="W2284"/>
      <c r="X2284"/>
      <c r="Y2284"/>
    </row>
    <row r="2285" spans="23:25">
      <c r="W2285"/>
      <c r="X2285"/>
      <c r="Y2285"/>
    </row>
    <row r="2286" spans="23:25">
      <c r="W2286"/>
      <c r="X2286"/>
      <c r="Y2286"/>
    </row>
    <row r="2287" spans="23:25">
      <c r="W2287"/>
      <c r="X2287"/>
      <c r="Y2287"/>
    </row>
    <row r="2288" spans="23:25">
      <c r="W2288"/>
      <c r="X2288"/>
      <c r="Y2288"/>
    </row>
    <row r="2289" spans="23:25">
      <c r="W2289"/>
      <c r="X2289"/>
      <c r="Y2289"/>
    </row>
    <row r="2290" spans="23:25">
      <c r="W2290"/>
      <c r="X2290"/>
      <c r="Y2290"/>
    </row>
    <row r="2291" spans="23:25">
      <c r="W2291"/>
      <c r="X2291"/>
      <c r="Y2291"/>
    </row>
    <row r="2292" spans="23:25">
      <c r="W2292"/>
      <c r="X2292"/>
      <c r="Y2292"/>
    </row>
    <row r="2293" spans="23:25">
      <c r="W2293"/>
      <c r="X2293"/>
      <c r="Y2293"/>
    </row>
    <row r="2294" spans="23:25">
      <c r="W2294"/>
      <c r="X2294"/>
      <c r="Y2294"/>
    </row>
    <row r="2295" spans="23:25">
      <c r="W2295"/>
      <c r="X2295"/>
      <c r="Y2295"/>
    </row>
    <row r="2296" spans="23:25">
      <c r="W2296"/>
      <c r="X2296"/>
      <c r="Y2296"/>
    </row>
    <row r="2297" spans="23:25">
      <c r="W2297"/>
      <c r="X2297"/>
      <c r="Y2297"/>
    </row>
    <row r="2298" spans="23:25">
      <c r="W2298"/>
      <c r="X2298"/>
      <c r="Y2298"/>
    </row>
    <row r="2299" spans="23:25">
      <c r="W2299"/>
      <c r="X2299"/>
      <c r="Y2299"/>
    </row>
    <row r="2300" spans="23:25">
      <c r="W2300"/>
      <c r="X2300"/>
      <c r="Y2300"/>
    </row>
    <row r="2301" spans="23:25">
      <c r="W2301"/>
      <c r="X2301"/>
      <c r="Y2301"/>
    </row>
    <row r="2302" spans="23:25">
      <c r="W2302"/>
      <c r="X2302"/>
      <c r="Y2302"/>
    </row>
    <row r="2303" spans="23:25">
      <c r="W2303"/>
      <c r="X2303"/>
      <c r="Y2303"/>
    </row>
    <row r="2304" spans="23:25">
      <c r="W2304"/>
      <c r="X2304"/>
      <c r="Y2304"/>
    </row>
    <row r="2305" spans="23:25">
      <c r="W2305"/>
      <c r="X2305"/>
      <c r="Y2305"/>
    </row>
    <row r="2306" spans="23:25">
      <c r="W2306"/>
      <c r="X2306"/>
      <c r="Y2306"/>
    </row>
    <row r="2307" spans="23:25">
      <c r="W2307"/>
      <c r="X2307"/>
      <c r="Y2307"/>
    </row>
    <row r="2308" spans="23:25">
      <c r="W2308"/>
      <c r="X2308"/>
      <c r="Y2308"/>
    </row>
    <row r="2309" spans="23:25">
      <c r="W2309"/>
      <c r="X2309"/>
      <c r="Y2309"/>
    </row>
    <row r="2310" spans="23:25">
      <c r="W2310"/>
      <c r="X2310"/>
      <c r="Y2310"/>
    </row>
    <row r="2311" spans="23:25">
      <c r="W2311"/>
      <c r="X2311"/>
      <c r="Y2311"/>
    </row>
    <row r="2312" spans="23:25">
      <c r="W2312"/>
      <c r="X2312"/>
      <c r="Y2312"/>
    </row>
    <row r="2313" spans="23:25">
      <c r="W2313"/>
      <c r="X2313"/>
      <c r="Y2313"/>
    </row>
    <row r="2314" spans="23:25">
      <c r="W2314"/>
      <c r="X2314"/>
      <c r="Y2314"/>
    </row>
    <row r="2315" spans="23:25">
      <c r="W2315"/>
      <c r="X2315"/>
      <c r="Y2315"/>
    </row>
    <row r="2316" spans="23:25">
      <c r="W2316"/>
      <c r="X2316"/>
      <c r="Y2316"/>
    </row>
    <row r="2317" spans="23:25">
      <c r="W2317"/>
      <c r="X2317"/>
      <c r="Y2317"/>
    </row>
    <row r="2318" spans="23:25">
      <c r="W2318"/>
      <c r="X2318"/>
      <c r="Y2318"/>
    </row>
    <row r="2319" spans="23:25">
      <c r="W2319"/>
      <c r="X2319"/>
      <c r="Y2319"/>
    </row>
    <row r="2320" spans="23:25">
      <c r="W2320"/>
      <c r="X2320"/>
      <c r="Y2320"/>
    </row>
    <row r="2321" spans="23:25">
      <c r="W2321"/>
      <c r="X2321"/>
      <c r="Y2321"/>
    </row>
    <row r="2322" spans="23:25">
      <c r="W2322"/>
      <c r="X2322"/>
      <c r="Y2322"/>
    </row>
    <row r="2323" spans="23:25">
      <c r="W2323"/>
      <c r="X2323"/>
      <c r="Y2323"/>
    </row>
    <row r="2324" spans="23:25">
      <c r="W2324"/>
      <c r="X2324"/>
      <c r="Y2324"/>
    </row>
    <row r="2325" spans="23:25">
      <c r="W2325"/>
      <c r="X2325"/>
      <c r="Y2325"/>
    </row>
    <row r="2326" spans="23:25">
      <c r="W2326"/>
      <c r="X2326"/>
      <c r="Y2326"/>
    </row>
    <row r="2327" spans="23:25">
      <c r="W2327"/>
      <c r="X2327"/>
      <c r="Y2327"/>
    </row>
    <row r="2328" spans="23:25">
      <c r="W2328"/>
      <c r="X2328"/>
      <c r="Y2328"/>
    </row>
    <row r="2329" spans="23:25">
      <c r="W2329"/>
      <c r="X2329"/>
      <c r="Y2329"/>
    </row>
    <row r="2330" spans="23:25">
      <c r="W2330"/>
      <c r="X2330"/>
      <c r="Y2330"/>
    </row>
    <row r="2331" spans="23:25">
      <c r="W2331"/>
      <c r="X2331"/>
      <c r="Y2331"/>
    </row>
    <row r="2332" spans="23:25">
      <c r="W2332"/>
      <c r="X2332"/>
      <c r="Y2332"/>
    </row>
    <row r="2333" spans="23:25">
      <c r="W2333"/>
      <c r="X2333"/>
      <c r="Y2333"/>
    </row>
    <row r="2334" spans="23:25">
      <c r="W2334"/>
      <c r="X2334"/>
      <c r="Y2334"/>
    </row>
    <row r="2335" spans="23:25">
      <c r="W2335"/>
      <c r="X2335"/>
      <c r="Y2335"/>
    </row>
    <row r="2336" spans="23:25">
      <c r="W2336"/>
      <c r="X2336"/>
      <c r="Y2336"/>
    </row>
    <row r="2337" spans="23:25">
      <c r="W2337"/>
      <c r="X2337"/>
      <c r="Y2337"/>
    </row>
    <row r="2338" spans="23:25">
      <c r="W2338"/>
      <c r="X2338"/>
      <c r="Y2338"/>
    </row>
    <row r="2339" spans="23:25">
      <c r="W2339"/>
      <c r="X2339"/>
      <c r="Y2339"/>
    </row>
    <row r="2340" spans="23:25">
      <c r="W2340"/>
      <c r="X2340"/>
      <c r="Y2340"/>
    </row>
    <row r="2341" spans="23:25">
      <c r="W2341"/>
      <c r="X2341"/>
      <c r="Y2341"/>
    </row>
    <row r="2342" spans="23:25">
      <c r="W2342"/>
      <c r="X2342"/>
      <c r="Y2342"/>
    </row>
    <row r="2343" spans="23:25">
      <c r="W2343"/>
      <c r="X2343"/>
      <c r="Y2343"/>
    </row>
    <row r="2344" spans="23:25">
      <c r="W2344"/>
      <c r="X2344"/>
      <c r="Y2344"/>
    </row>
    <row r="2345" spans="23:25">
      <c r="W2345"/>
      <c r="X2345"/>
      <c r="Y2345"/>
    </row>
    <row r="2346" spans="23:25">
      <c r="W2346"/>
      <c r="X2346"/>
      <c r="Y2346"/>
    </row>
    <row r="2347" spans="23:25">
      <c r="W2347"/>
      <c r="X2347"/>
      <c r="Y2347"/>
    </row>
    <row r="2348" spans="23:25">
      <c r="W2348"/>
      <c r="X2348"/>
      <c r="Y2348"/>
    </row>
    <row r="2349" spans="23:25">
      <c r="W2349"/>
      <c r="X2349"/>
      <c r="Y2349"/>
    </row>
    <row r="2350" spans="23:25">
      <c r="W2350"/>
      <c r="X2350"/>
      <c r="Y2350"/>
    </row>
    <row r="2351" spans="23:25">
      <c r="W2351"/>
      <c r="X2351"/>
      <c r="Y2351"/>
    </row>
    <row r="2352" spans="23:25">
      <c r="W2352"/>
      <c r="X2352"/>
      <c r="Y2352"/>
    </row>
    <row r="2353" spans="23:25">
      <c r="W2353"/>
      <c r="X2353"/>
      <c r="Y2353"/>
    </row>
    <row r="2354" spans="23:25">
      <c r="W2354"/>
      <c r="X2354"/>
      <c r="Y2354"/>
    </row>
    <row r="2355" spans="23:25">
      <c r="W2355"/>
      <c r="X2355"/>
      <c r="Y2355"/>
    </row>
    <row r="2356" spans="23:25">
      <c r="W2356"/>
      <c r="X2356"/>
      <c r="Y2356"/>
    </row>
    <row r="2357" spans="23:25">
      <c r="W2357"/>
      <c r="X2357"/>
      <c r="Y2357"/>
    </row>
    <row r="2358" spans="23:25">
      <c r="W2358"/>
      <c r="X2358"/>
      <c r="Y2358"/>
    </row>
    <row r="2359" spans="23:25">
      <c r="W2359"/>
      <c r="X2359"/>
      <c r="Y2359"/>
    </row>
    <row r="2360" spans="23:25">
      <c r="W2360"/>
      <c r="X2360"/>
      <c r="Y2360"/>
    </row>
    <row r="2361" spans="23:25">
      <c r="W2361"/>
      <c r="X2361"/>
      <c r="Y2361"/>
    </row>
    <row r="2362" spans="23:25">
      <c r="W2362"/>
      <c r="X2362"/>
      <c r="Y2362"/>
    </row>
    <row r="2363" spans="23:25">
      <c r="W2363"/>
      <c r="X2363"/>
      <c r="Y2363"/>
    </row>
    <row r="2364" spans="23:25">
      <c r="W2364"/>
      <c r="X2364"/>
      <c r="Y2364"/>
    </row>
    <row r="2365" spans="23:25">
      <c r="W2365"/>
      <c r="X2365"/>
      <c r="Y2365"/>
    </row>
    <row r="2366" spans="23:25">
      <c r="W2366"/>
      <c r="X2366"/>
      <c r="Y2366"/>
    </row>
    <row r="2367" spans="23:25">
      <c r="W2367"/>
      <c r="X2367"/>
      <c r="Y2367"/>
    </row>
    <row r="2368" spans="23:25">
      <c r="W2368"/>
      <c r="X2368"/>
      <c r="Y2368"/>
    </row>
    <row r="2369" spans="23:25">
      <c r="W2369"/>
      <c r="X2369"/>
      <c r="Y2369"/>
    </row>
    <row r="2370" spans="23:25">
      <c r="W2370"/>
      <c r="X2370"/>
      <c r="Y2370"/>
    </row>
    <row r="2371" spans="23:25">
      <c r="W2371"/>
      <c r="X2371"/>
      <c r="Y2371"/>
    </row>
    <row r="2372" spans="23:25">
      <c r="W2372"/>
      <c r="X2372"/>
      <c r="Y2372"/>
    </row>
    <row r="2373" spans="23:25">
      <c r="W2373"/>
      <c r="X2373"/>
      <c r="Y2373"/>
    </row>
    <row r="2374" spans="23:25">
      <c r="W2374"/>
      <c r="X2374"/>
      <c r="Y2374"/>
    </row>
    <row r="2375" spans="23:25">
      <c r="W2375"/>
      <c r="X2375"/>
      <c r="Y2375"/>
    </row>
    <row r="2376" spans="23:25">
      <c r="W2376"/>
      <c r="X2376"/>
      <c r="Y2376"/>
    </row>
    <row r="2377" spans="23:25">
      <c r="W2377"/>
      <c r="X2377"/>
      <c r="Y2377"/>
    </row>
    <row r="2378" spans="23:25">
      <c r="W2378"/>
      <c r="X2378"/>
      <c r="Y2378"/>
    </row>
    <row r="2379" spans="23:25">
      <c r="W2379"/>
      <c r="X2379"/>
      <c r="Y2379"/>
    </row>
    <row r="2380" spans="23:25">
      <c r="W2380"/>
      <c r="X2380"/>
      <c r="Y2380"/>
    </row>
    <row r="2381" spans="23:25">
      <c r="W2381"/>
      <c r="X2381"/>
      <c r="Y2381"/>
    </row>
    <row r="2382" spans="23:25">
      <c r="W2382"/>
      <c r="X2382"/>
      <c r="Y2382"/>
    </row>
    <row r="2383" spans="23:25">
      <c r="W2383"/>
      <c r="X2383"/>
      <c r="Y2383"/>
    </row>
    <row r="2384" spans="23:25">
      <c r="W2384"/>
      <c r="X2384"/>
      <c r="Y2384"/>
    </row>
    <row r="2385" spans="23:25">
      <c r="W2385"/>
      <c r="X2385"/>
      <c r="Y2385"/>
    </row>
    <row r="2386" spans="23:25">
      <c r="W2386"/>
      <c r="X2386"/>
      <c r="Y2386"/>
    </row>
    <row r="2387" spans="23:25">
      <c r="W2387"/>
      <c r="X2387"/>
      <c r="Y2387"/>
    </row>
    <row r="2388" spans="23:25">
      <c r="W2388"/>
      <c r="X2388"/>
      <c r="Y2388"/>
    </row>
    <row r="2389" spans="23:25">
      <c r="W2389"/>
      <c r="X2389"/>
      <c r="Y2389"/>
    </row>
    <row r="2390" spans="23:25">
      <c r="W2390"/>
      <c r="X2390"/>
      <c r="Y2390"/>
    </row>
    <row r="2391" spans="23:25">
      <c r="W2391"/>
      <c r="X2391"/>
      <c r="Y2391"/>
    </row>
    <row r="2392" spans="23:25">
      <c r="W2392"/>
      <c r="X2392"/>
      <c r="Y2392"/>
    </row>
    <row r="2393" spans="23:25">
      <c r="W2393"/>
      <c r="X2393"/>
      <c r="Y2393"/>
    </row>
    <row r="2394" spans="23:25">
      <c r="W2394"/>
      <c r="X2394"/>
      <c r="Y2394"/>
    </row>
    <row r="2395" spans="23:25">
      <c r="W2395"/>
      <c r="X2395"/>
      <c r="Y2395"/>
    </row>
    <row r="2396" spans="23:25">
      <c r="W2396"/>
      <c r="X2396"/>
      <c r="Y2396"/>
    </row>
    <row r="2397" spans="23:25">
      <c r="W2397"/>
      <c r="X2397"/>
      <c r="Y2397"/>
    </row>
    <row r="2398" spans="23:25">
      <c r="W2398"/>
      <c r="X2398"/>
      <c r="Y2398"/>
    </row>
    <row r="2399" spans="23:25">
      <c r="W2399"/>
      <c r="X2399"/>
      <c r="Y2399"/>
    </row>
    <row r="2400" spans="23:25">
      <c r="W2400"/>
      <c r="X2400"/>
      <c r="Y2400"/>
    </row>
    <row r="2401" spans="23:25">
      <c r="W2401"/>
      <c r="X2401"/>
      <c r="Y2401"/>
    </row>
    <row r="2402" spans="23:25">
      <c r="W2402"/>
      <c r="X2402"/>
      <c r="Y2402"/>
    </row>
    <row r="2403" spans="23:25">
      <c r="W2403"/>
      <c r="X2403"/>
      <c r="Y2403"/>
    </row>
    <row r="2404" spans="23:25">
      <c r="W2404"/>
      <c r="X2404"/>
      <c r="Y2404"/>
    </row>
    <row r="2405" spans="23:25">
      <c r="W2405"/>
      <c r="X2405"/>
      <c r="Y2405"/>
    </row>
    <row r="2406" spans="23:25">
      <c r="W2406"/>
      <c r="X2406"/>
      <c r="Y2406"/>
    </row>
    <row r="2407" spans="23:25">
      <c r="W2407"/>
      <c r="X2407"/>
      <c r="Y2407"/>
    </row>
    <row r="2408" spans="23:25">
      <c r="W2408"/>
      <c r="X2408"/>
      <c r="Y2408"/>
    </row>
    <row r="2409" spans="23:25">
      <c r="W2409"/>
      <c r="X2409"/>
      <c r="Y2409"/>
    </row>
    <row r="2410" spans="23:25">
      <c r="W2410"/>
      <c r="X2410"/>
      <c r="Y2410"/>
    </row>
    <row r="2411" spans="23:25">
      <c r="W2411"/>
      <c r="X2411"/>
      <c r="Y2411"/>
    </row>
    <row r="2412" spans="23:25">
      <c r="W2412"/>
      <c r="X2412"/>
      <c r="Y2412"/>
    </row>
    <row r="2413" spans="23:25">
      <c r="W2413"/>
      <c r="X2413"/>
      <c r="Y2413"/>
    </row>
    <row r="2414" spans="23:25">
      <c r="W2414"/>
      <c r="X2414"/>
      <c r="Y2414"/>
    </row>
    <row r="2415" spans="23:25">
      <c r="W2415"/>
      <c r="X2415"/>
      <c r="Y2415"/>
    </row>
    <row r="2416" spans="23:25">
      <c r="W2416"/>
      <c r="X2416"/>
      <c r="Y2416"/>
    </row>
    <row r="2417" spans="23:25">
      <c r="W2417"/>
      <c r="X2417"/>
      <c r="Y2417"/>
    </row>
    <row r="2418" spans="23:25">
      <c r="W2418"/>
      <c r="X2418"/>
      <c r="Y2418"/>
    </row>
    <row r="2419" spans="23:25">
      <c r="W2419"/>
      <c r="X2419"/>
      <c r="Y2419"/>
    </row>
    <row r="2420" spans="23:25">
      <c r="W2420"/>
      <c r="X2420"/>
      <c r="Y2420"/>
    </row>
    <row r="2421" spans="23:25">
      <c r="W2421"/>
      <c r="X2421"/>
      <c r="Y2421"/>
    </row>
    <row r="2422" spans="23:25">
      <c r="W2422"/>
      <c r="X2422"/>
      <c r="Y2422"/>
    </row>
    <row r="2423" spans="23:25">
      <c r="W2423"/>
      <c r="X2423"/>
      <c r="Y2423"/>
    </row>
    <row r="2424" spans="23:25">
      <c r="W2424"/>
      <c r="X2424"/>
      <c r="Y2424"/>
    </row>
    <row r="2425" spans="23:25">
      <c r="W2425"/>
      <c r="X2425"/>
      <c r="Y2425"/>
    </row>
    <row r="2426" spans="23:25">
      <c r="W2426"/>
      <c r="X2426"/>
      <c r="Y2426"/>
    </row>
    <row r="2427" spans="23:25">
      <c r="W2427"/>
      <c r="X2427"/>
      <c r="Y2427"/>
    </row>
    <row r="2428" spans="23:25">
      <c r="W2428"/>
      <c r="X2428"/>
      <c r="Y2428"/>
    </row>
    <row r="2429" spans="23:25">
      <c r="W2429"/>
      <c r="X2429"/>
      <c r="Y2429"/>
    </row>
    <row r="2430" spans="23:25">
      <c r="W2430"/>
      <c r="X2430"/>
      <c r="Y2430"/>
    </row>
    <row r="2431" spans="23:25">
      <c r="W2431"/>
      <c r="X2431"/>
      <c r="Y2431"/>
    </row>
    <row r="2432" spans="23:25">
      <c r="W2432"/>
      <c r="X2432"/>
      <c r="Y2432"/>
    </row>
    <row r="2433" spans="23:25">
      <c r="W2433"/>
      <c r="X2433"/>
      <c r="Y2433"/>
    </row>
    <row r="2434" spans="23:25">
      <c r="W2434"/>
      <c r="X2434"/>
      <c r="Y2434"/>
    </row>
    <row r="2435" spans="23:25">
      <c r="W2435"/>
      <c r="X2435"/>
      <c r="Y2435"/>
    </row>
    <row r="2436" spans="23:25">
      <c r="W2436"/>
      <c r="X2436"/>
      <c r="Y2436"/>
    </row>
    <row r="2437" spans="23:25">
      <c r="W2437"/>
      <c r="X2437"/>
      <c r="Y2437"/>
    </row>
    <row r="2438" spans="23:25">
      <c r="W2438"/>
      <c r="X2438"/>
      <c r="Y2438"/>
    </row>
    <row r="2439" spans="23:25">
      <c r="W2439"/>
      <c r="X2439"/>
      <c r="Y2439"/>
    </row>
    <row r="2440" spans="23:25">
      <c r="W2440"/>
      <c r="X2440"/>
      <c r="Y2440"/>
    </row>
    <row r="2441" spans="23:25">
      <c r="W2441"/>
      <c r="X2441"/>
      <c r="Y2441"/>
    </row>
    <row r="2442" spans="23:25">
      <c r="W2442"/>
      <c r="X2442"/>
      <c r="Y2442"/>
    </row>
    <row r="2443" spans="23:25">
      <c r="W2443"/>
      <c r="X2443"/>
      <c r="Y2443"/>
    </row>
    <row r="2444" spans="23:25">
      <c r="W2444"/>
      <c r="X2444"/>
      <c r="Y2444"/>
    </row>
    <row r="2445" spans="23:25">
      <c r="W2445"/>
      <c r="X2445"/>
      <c r="Y2445"/>
    </row>
    <row r="2446" spans="23:25">
      <c r="W2446"/>
      <c r="X2446"/>
      <c r="Y2446"/>
    </row>
    <row r="2447" spans="23:25">
      <c r="W2447"/>
      <c r="X2447"/>
      <c r="Y2447"/>
    </row>
    <row r="2448" spans="23:25">
      <c r="W2448"/>
      <c r="X2448"/>
      <c r="Y2448"/>
    </row>
    <row r="2449" spans="23:25">
      <c r="W2449"/>
      <c r="X2449"/>
      <c r="Y2449"/>
    </row>
    <row r="2450" spans="23:25">
      <c r="W2450"/>
      <c r="X2450"/>
      <c r="Y2450"/>
    </row>
    <row r="2451" spans="23:25">
      <c r="W2451"/>
      <c r="X2451"/>
      <c r="Y2451"/>
    </row>
    <row r="2452" spans="23:25">
      <c r="W2452"/>
      <c r="X2452"/>
      <c r="Y2452"/>
    </row>
    <row r="2453" spans="23:25">
      <c r="W2453"/>
      <c r="X2453"/>
      <c r="Y2453"/>
    </row>
    <row r="2454" spans="23:25">
      <c r="W2454"/>
      <c r="X2454"/>
      <c r="Y2454"/>
    </row>
    <row r="2455" spans="23:25">
      <c r="W2455"/>
      <c r="X2455"/>
      <c r="Y2455"/>
    </row>
    <row r="2456" spans="23:25">
      <c r="W2456"/>
      <c r="X2456"/>
      <c r="Y2456"/>
    </row>
    <row r="2457" spans="23:25">
      <c r="W2457"/>
      <c r="X2457"/>
      <c r="Y2457"/>
    </row>
    <row r="2458" spans="23:25">
      <c r="W2458"/>
      <c r="X2458"/>
      <c r="Y2458"/>
    </row>
    <row r="2459" spans="23:25">
      <c r="W2459"/>
      <c r="X2459"/>
      <c r="Y2459"/>
    </row>
    <row r="2460" spans="23:25">
      <c r="W2460"/>
      <c r="X2460"/>
      <c r="Y2460"/>
    </row>
    <row r="2461" spans="23:25">
      <c r="W2461"/>
      <c r="X2461"/>
      <c r="Y2461"/>
    </row>
    <row r="2462" spans="23:25">
      <c r="W2462"/>
      <c r="X2462"/>
      <c r="Y2462"/>
    </row>
    <row r="2463" spans="23:25">
      <c r="W2463"/>
      <c r="X2463"/>
      <c r="Y2463"/>
    </row>
    <row r="2464" spans="23:25">
      <c r="W2464"/>
      <c r="X2464"/>
      <c r="Y2464"/>
    </row>
    <row r="2465" spans="23:25">
      <c r="W2465"/>
      <c r="X2465"/>
      <c r="Y2465"/>
    </row>
    <row r="2466" spans="23:25">
      <c r="W2466"/>
      <c r="X2466"/>
      <c r="Y2466"/>
    </row>
    <row r="2467" spans="23:25">
      <c r="W2467"/>
      <c r="X2467"/>
      <c r="Y2467"/>
    </row>
    <row r="2468" spans="23:25">
      <c r="W2468"/>
      <c r="X2468"/>
      <c r="Y2468"/>
    </row>
    <row r="2469" spans="23:25">
      <c r="W2469"/>
      <c r="X2469"/>
      <c r="Y2469"/>
    </row>
    <row r="2470" spans="23:25">
      <c r="W2470"/>
      <c r="X2470"/>
      <c r="Y2470"/>
    </row>
    <row r="2471" spans="23:25">
      <c r="W2471"/>
      <c r="X2471"/>
      <c r="Y2471"/>
    </row>
    <row r="2472" spans="23:25">
      <c r="W2472"/>
      <c r="X2472"/>
      <c r="Y2472"/>
    </row>
    <row r="2473" spans="23:25">
      <c r="W2473"/>
      <c r="X2473"/>
      <c r="Y2473"/>
    </row>
    <row r="2474" spans="23:25">
      <c r="W2474"/>
      <c r="X2474"/>
      <c r="Y2474"/>
    </row>
    <row r="2475" spans="23:25">
      <c r="W2475"/>
      <c r="X2475"/>
      <c r="Y2475"/>
    </row>
    <row r="2476" spans="23:25">
      <c r="W2476"/>
      <c r="X2476"/>
      <c r="Y2476"/>
    </row>
    <row r="2477" spans="23:25">
      <c r="W2477"/>
      <c r="X2477"/>
      <c r="Y2477"/>
    </row>
    <row r="2478" spans="23:25">
      <c r="W2478"/>
      <c r="X2478"/>
      <c r="Y2478"/>
    </row>
    <row r="2479" spans="23:25">
      <c r="W2479"/>
      <c r="X2479"/>
      <c r="Y2479"/>
    </row>
    <row r="2480" spans="23:25">
      <c r="W2480"/>
      <c r="X2480"/>
      <c r="Y2480"/>
    </row>
    <row r="2481" spans="23:25">
      <c r="W2481"/>
      <c r="X2481"/>
      <c r="Y2481"/>
    </row>
    <row r="2482" spans="23:25">
      <c r="W2482"/>
      <c r="X2482"/>
      <c r="Y2482"/>
    </row>
    <row r="2483" spans="23:25">
      <c r="W2483"/>
      <c r="X2483"/>
      <c r="Y2483"/>
    </row>
    <row r="2484" spans="23:25">
      <c r="W2484"/>
      <c r="X2484"/>
      <c r="Y2484"/>
    </row>
    <row r="2485" spans="23:25">
      <c r="W2485"/>
      <c r="X2485"/>
      <c r="Y2485"/>
    </row>
    <row r="2486" spans="23:25">
      <c r="W2486"/>
      <c r="X2486"/>
      <c r="Y2486"/>
    </row>
    <row r="2487" spans="23:25">
      <c r="W2487"/>
      <c r="X2487"/>
      <c r="Y2487"/>
    </row>
    <row r="2488" spans="23:25">
      <c r="W2488"/>
      <c r="X2488"/>
      <c r="Y2488"/>
    </row>
    <row r="2489" spans="23:25">
      <c r="W2489"/>
      <c r="X2489"/>
      <c r="Y2489"/>
    </row>
    <row r="2490" spans="23:25">
      <c r="W2490"/>
      <c r="X2490"/>
      <c r="Y2490"/>
    </row>
    <row r="2491" spans="23:25">
      <c r="W2491"/>
      <c r="X2491"/>
      <c r="Y2491"/>
    </row>
    <row r="2492" spans="23:25">
      <c r="W2492"/>
      <c r="X2492"/>
      <c r="Y2492"/>
    </row>
    <row r="2493" spans="23:25">
      <c r="W2493"/>
      <c r="X2493"/>
      <c r="Y2493"/>
    </row>
    <row r="2494" spans="23:25">
      <c r="W2494"/>
      <c r="X2494"/>
      <c r="Y2494"/>
    </row>
    <row r="2495" spans="23:25">
      <c r="W2495"/>
      <c r="X2495"/>
      <c r="Y2495"/>
    </row>
    <row r="2496" spans="23:25">
      <c r="W2496"/>
      <c r="X2496"/>
      <c r="Y2496"/>
    </row>
    <row r="2497" spans="23:25">
      <c r="W2497"/>
      <c r="X2497"/>
      <c r="Y2497"/>
    </row>
    <row r="2498" spans="23:25">
      <c r="W2498"/>
      <c r="X2498"/>
      <c r="Y2498"/>
    </row>
    <row r="2499" spans="23:25">
      <c r="W2499"/>
      <c r="X2499"/>
      <c r="Y2499"/>
    </row>
    <row r="2500" spans="23:25">
      <c r="W2500"/>
      <c r="X2500"/>
      <c r="Y2500"/>
    </row>
    <row r="2501" spans="23:25">
      <c r="W2501"/>
      <c r="X2501"/>
      <c r="Y2501"/>
    </row>
    <row r="2502" spans="23:25">
      <c r="W2502"/>
      <c r="X2502"/>
      <c r="Y2502"/>
    </row>
    <row r="2503" spans="23:25">
      <c r="W2503"/>
      <c r="X2503"/>
      <c r="Y2503"/>
    </row>
    <row r="2504" spans="23:25">
      <c r="W2504"/>
      <c r="X2504"/>
      <c r="Y2504"/>
    </row>
    <row r="2505" spans="23:25">
      <c r="W2505"/>
      <c r="X2505"/>
      <c r="Y2505"/>
    </row>
    <row r="2506" spans="23:25">
      <c r="W2506"/>
      <c r="X2506"/>
      <c r="Y2506"/>
    </row>
    <row r="2507" spans="23:25">
      <c r="W2507"/>
      <c r="X2507"/>
      <c r="Y2507"/>
    </row>
    <row r="2508" spans="23:25">
      <c r="W2508"/>
      <c r="X2508"/>
      <c r="Y2508"/>
    </row>
    <row r="2509" spans="23:25">
      <c r="W2509"/>
      <c r="X2509"/>
      <c r="Y2509"/>
    </row>
    <row r="2510" spans="23:25">
      <c r="W2510"/>
      <c r="X2510"/>
      <c r="Y2510"/>
    </row>
    <row r="2511" spans="23:25">
      <c r="W2511"/>
      <c r="X2511"/>
      <c r="Y2511"/>
    </row>
    <row r="2512" spans="23:25">
      <c r="W2512"/>
      <c r="X2512"/>
      <c r="Y2512"/>
    </row>
    <row r="2513" spans="23:25">
      <c r="W2513"/>
      <c r="X2513"/>
      <c r="Y2513"/>
    </row>
    <row r="2514" spans="23:25">
      <c r="W2514"/>
      <c r="X2514"/>
      <c r="Y2514"/>
    </row>
    <row r="2515" spans="23:25">
      <c r="W2515"/>
      <c r="X2515"/>
      <c r="Y2515"/>
    </row>
    <row r="2516" spans="23:25">
      <c r="W2516"/>
      <c r="X2516"/>
      <c r="Y2516"/>
    </row>
    <row r="2517" spans="23:25">
      <c r="W2517"/>
      <c r="X2517"/>
      <c r="Y2517"/>
    </row>
    <row r="2518" spans="23:25">
      <c r="W2518"/>
      <c r="X2518"/>
      <c r="Y2518"/>
    </row>
    <row r="2519" spans="23:25">
      <c r="W2519"/>
      <c r="X2519"/>
      <c r="Y2519"/>
    </row>
    <row r="2520" spans="23:25">
      <c r="W2520"/>
      <c r="X2520"/>
      <c r="Y2520"/>
    </row>
    <row r="2521" spans="23:25">
      <c r="W2521"/>
      <c r="X2521"/>
      <c r="Y2521"/>
    </row>
    <row r="2522" spans="23:25">
      <c r="W2522"/>
      <c r="X2522"/>
      <c r="Y2522"/>
    </row>
    <row r="2523" spans="23:25">
      <c r="W2523"/>
      <c r="X2523"/>
      <c r="Y2523"/>
    </row>
    <row r="2524" spans="23:25">
      <c r="W2524"/>
      <c r="X2524"/>
      <c r="Y2524"/>
    </row>
    <row r="2525" spans="23:25">
      <c r="W2525"/>
      <c r="X2525"/>
      <c r="Y2525"/>
    </row>
    <row r="2526" spans="23:25">
      <c r="W2526"/>
      <c r="X2526"/>
      <c r="Y2526"/>
    </row>
    <row r="2527" spans="23:25">
      <c r="W2527"/>
      <c r="X2527"/>
      <c r="Y2527"/>
    </row>
    <row r="2528" spans="23:25">
      <c r="W2528"/>
      <c r="X2528"/>
      <c r="Y2528"/>
    </row>
    <row r="2529" spans="23:25">
      <c r="W2529"/>
      <c r="X2529"/>
      <c r="Y2529"/>
    </row>
    <row r="2530" spans="23:25">
      <c r="W2530"/>
      <c r="X2530"/>
      <c r="Y2530"/>
    </row>
    <row r="2531" spans="23:25">
      <c r="W2531"/>
      <c r="X2531"/>
      <c r="Y2531"/>
    </row>
    <row r="2532" spans="23:25">
      <c r="W2532"/>
      <c r="X2532"/>
      <c r="Y2532"/>
    </row>
    <row r="2533" spans="23:25">
      <c r="W2533"/>
      <c r="X2533"/>
      <c r="Y2533"/>
    </row>
    <row r="2534" spans="23:25">
      <c r="W2534"/>
      <c r="X2534"/>
      <c r="Y2534"/>
    </row>
    <row r="2535" spans="23:25">
      <c r="W2535"/>
      <c r="X2535"/>
      <c r="Y2535"/>
    </row>
    <row r="2536" spans="23:25">
      <c r="W2536"/>
      <c r="X2536"/>
      <c r="Y2536"/>
    </row>
    <row r="2537" spans="23:25">
      <c r="W2537"/>
      <c r="X2537"/>
      <c r="Y2537"/>
    </row>
    <row r="2538" spans="23:25">
      <c r="W2538"/>
      <c r="X2538"/>
      <c r="Y2538"/>
    </row>
    <row r="2539" spans="23:25">
      <c r="W2539"/>
      <c r="X2539"/>
      <c r="Y2539"/>
    </row>
    <row r="2540" spans="23:25">
      <c r="W2540"/>
      <c r="X2540"/>
      <c r="Y2540"/>
    </row>
    <row r="2541" spans="23:25">
      <c r="W2541"/>
      <c r="X2541"/>
      <c r="Y2541"/>
    </row>
    <row r="2542" spans="23:25">
      <c r="W2542"/>
      <c r="X2542"/>
      <c r="Y2542"/>
    </row>
    <row r="2543" spans="23:25">
      <c r="W2543"/>
      <c r="X2543"/>
      <c r="Y2543"/>
    </row>
    <row r="2544" spans="23:25">
      <c r="W2544"/>
      <c r="X2544"/>
      <c r="Y2544"/>
    </row>
    <row r="2545" spans="23:25">
      <c r="W2545"/>
      <c r="X2545"/>
      <c r="Y2545"/>
    </row>
    <row r="2546" spans="23:25">
      <c r="W2546"/>
      <c r="X2546"/>
      <c r="Y2546"/>
    </row>
    <row r="2547" spans="23:25">
      <c r="W2547"/>
      <c r="X2547"/>
      <c r="Y2547"/>
    </row>
    <row r="2548" spans="23:25">
      <c r="W2548"/>
      <c r="X2548"/>
      <c r="Y2548"/>
    </row>
    <row r="2549" spans="23:25">
      <c r="W2549"/>
      <c r="X2549"/>
      <c r="Y2549"/>
    </row>
    <row r="2550" spans="23:25">
      <c r="W2550"/>
      <c r="X2550"/>
      <c r="Y2550"/>
    </row>
    <row r="2551" spans="23:25">
      <c r="W2551"/>
      <c r="X2551"/>
      <c r="Y2551"/>
    </row>
    <row r="2552" spans="23:25">
      <c r="W2552"/>
      <c r="X2552"/>
      <c r="Y2552"/>
    </row>
    <row r="2553" spans="23:25">
      <c r="W2553"/>
      <c r="X2553"/>
      <c r="Y2553"/>
    </row>
    <row r="2554" spans="23:25">
      <c r="W2554"/>
      <c r="X2554"/>
      <c r="Y2554"/>
    </row>
    <row r="2555" spans="23:25">
      <c r="W2555"/>
      <c r="X2555"/>
      <c r="Y2555"/>
    </row>
    <row r="2556" spans="23:25">
      <c r="W2556"/>
      <c r="X2556"/>
      <c r="Y2556"/>
    </row>
    <row r="2557" spans="23:25">
      <c r="W2557"/>
      <c r="X2557"/>
      <c r="Y2557"/>
    </row>
    <row r="2558" spans="23:25">
      <c r="W2558"/>
      <c r="X2558"/>
      <c r="Y2558"/>
    </row>
    <row r="2559" spans="23:25">
      <c r="W2559"/>
      <c r="X2559"/>
      <c r="Y2559"/>
    </row>
    <row r="2560" spans="23:25">
      <c r="W2560"/>
      <c r="X2560"/>
      <c r="Y2560"/>
    </row>
    <row r="2561" spans="23:25">
      <c r="W2561"/>
      <c r="X2561"/>
      <c r="Y2561"/>
    </row>
    <row r="2562" spans="23:25">
      <c r="W2562"/>
      <c r="X2562"/>
      <c r="Y2562"/>
    </row>
    <row r="2563" spans="23:25">
      <c r="W2563"/>
      <c r="X2563"/>
      <c r="Y2563"/>
    </row>
    <row r="2564" spans="23:25">
      <c r="W2564"/>
      <c r="X2564"/>
      <c r="Y2564"/>
    </row>
    <row r="2565" spans="23:25">
      <c r="W2565"/>
      <c r="X2565"/>
      <c r="Y2565"/>
    </row>
    <row r="2566" spans="23:25">
      <c r="W2566"/>
      <c r="X2566"/>
      <c r="Y2566"/>
    </row>
    <row r="2567" spans="23:25">
      <c r="W2567"/>
      <c r="X2567"/>
      <c r="Y2567"/>
    </row>
    <row r="2568" spans="23:25">
      <c r="W2568"/>
      <c r="X2568"/>
      <c r="Y2568"/>
    </row>
    <row r="2569" spans="23:25">
      <c r="W2569"/>
      <c r="X2569"/>
      <c r="Y2569"/>
    </row>
    <row r="2570" spans="23:25">
      <c r="W2570"/>
      <c r="X2570"/>
      <c r="Y2570"/>
    </row>
    <row r="2571" spans="23:25">
      <c r="W2571"/>
      <c r="X2571"/>
      <c r="Y2571"/>
    </row>
    <row r="2572" spans="23:25">
      <c r="W2572"/>
      <c r="X2572"/>
      <c r="Y2572"/>
    </row>
    <row r="2573" spans="23:25">
      <c r="W2573"/>
      <c r="X2573"/>
      <c r="Y2573"/>
    </row>
    <row r="2574" spans="23:25">
      <c r="W2574"/>
      <c r="X2574"/>
      <c r="Y2574"/>
    </row>
    <row r="2575" spans="23:25">
      <c r="W2575"/>
      <c r="X2575"/>
      <c r="Y2575"/>
    </row>
    <row r="2576" spans="23:25">
      <c r="W2576"/>
      <c r="X2576"/>
      <c r="Y2576"/>
    </row>
    <row r="2577" spans="23:25">
      <c r="W2577"/>
      <c r="X2577"/>
      <c r="Y2577"/>
    </row>
    <row r="2578" spans="23:25">
      <c r="W2578"/>
      <c r="X2578"/>
      <c r="Y2578"/>
    </row>
    <row r="2579" spans="23:25">
      <c r="W2579"/>
      <c r="X2579"/>
      <c r="Y2579"/>
    </row>
    <row r="2580" spans="23:25">
      <c r="W2580"/>
      <c r="X2580"/>
      <c r="Y2580"/>
    </row>
    <row r="2581" spans="23:25">
      <c r="W2581"/>
      <c r="X2581"/>
      <c r="Y2581"/>
    </row>
    <row r="2582" spans="23:25">
      <c r="W2582"/>
      <c r="X2582"/>
      <c r="Y2582"/>
    </row>
    <row r="2583" spans="23:25">
      <c r="W2583"/>
      <c r="X2583"/>
      <c r="Y2583"/>
    </row>
    <row r="2584" spans="23:25">
      <c r="W2584"/>
      <c r="X2584"/>
      <c r="Y2584"/>
    </row>
    <row r="2585" spans="23:25">
      <c r="W2585"/>
      <c r="X2585"/>
      <c r="Y2585"/>
    </row>
    <row r="2586" spans="23:25">
      <c r="W2586"/>
      <c r="X2586"/>
      <c r="Y2586"/>
    </row>
    <row r="2587" spans="23:25">
      <c r="W2587"/>
      <c r="X2587"/>
      <c r="Y2587"/>
    </row>
    <row r="2588" spans="23:25">
      <c r="W2588"/>
      <c r="X2588"/>
      <c r="Y2588"/>
    </row>
    <row r="2589" spans="23:25">
      <c r="W2589"/>
      <c r="X2589"/>
      <c r="Y2589"/>
    </row>
    <row r="2590" spans="23:25">
      <c r="W2590"/>
      <c r="X2590"/>
      <c r="Y2590"/>
    </row>
    <row r="2591" spans="23:25">
      <c r="W2591"/>
      <c r="X2591"/>
      <c r="Y2591"/>
    </row>
    <row r="2592" spans="23:25">
      <c r="W2592"/>
      <c r="X2592"/>
      <c r="Y2592"/>
    </row>
    <row r="2593" spans="23:25">
      <c r="W2593"/>
      <c r="X2593"/>
      <c r="Y2593"/>
    </row>
    <row r="2594" spans="23:25">
      <c r="W2594"/>
      <c r="X2594"/>
      <c r="Y2594"/>
    </row>
    <row r="2595" spans="23:25">
      <c r="W2595"/>
      <c r="X2595"/>
      <c r="Y2595"/>
    </row>
    <row r="2596" spans="23:25">
      <c r="W2596"/>
      <c r="X2596"/>
      <c r="Y2596"/>
    </row>
    <row r="2597" spans="23:25">
      <c r="W2597"/>
      <c r="X2597"/>
      <c r="Y2597"/>
    </row>
    <row r="2598" spans="23:25">
      <c r="W2598"/>
      <c r="X2598"/>
      <c r="Y2598"/>
    </row>
    <row r="2599" spans="23:25">
      <c r="W2599"/>
      <c r="X2599"/>
      <c r="Y2599"/>
    </row>
    <row r="2600" spans="23:25">
      <c r="W2600"/>
      <c r="X2600"/>
      <c r="Y2600"/>
    </row>
    <row r="2601" spans="23:25">
      <c r="W2601"/>
      <c r="X2601"/>
      <c r="Y2601"/>
    </row>
    <row r="2602" spans="23:25">
      <c r="W2602"/>
      <c r="X2602"/>
      <c r="Y2602"/>
    </row>
    <row r="2603" spans="23:25">
      <c r="W2603"/>
      <c r="X2603"/>
      <c r="Y2603"/>
    </row>
    <row r="2604" spans="23:25">
      <c r="W2604"/>
      <c r="X2604"/>
      <c r="Y2604"/>
    </row>
    <row r="2605" spans="23:25">
      <c r="W2605"/>
      <c r="X2605"/>
      <c r="Y2605"/>
    </row>
    <row r="2606" spans="23:25">
      <c r="W2606"/>
      <c r="X2606"/>
      <c r="Y2606"/>
    </row>
    <row r="2607" spans="23:25">
      <c r="W2607"/>
      <c r="X2607"/>
      <c r="Y2607"/>
    </row>
    <row r="2608" spans="23:25">
      <c r="W2608"/>
      <c r="X2608"/>
      <c r="Y2608"/>
    </row>
    <row r="2609" spans="23:25">
      <c r="W2609"/>
      <c r="X2609"/>
      <c r="Y2609"/>
    </row>
    <row r="2610" spans="23:25">
      <c r="W2610"/>
      <c r="X2610"/>
      <c r="Y2610"/>
    </row>
    <row r="2611" spans="23:25">
      <c r="W2611"/>
      <c r="X2611"/>
      <c r="Y2611"/>
    </row>
    <row r="2612" spans="23:25">
      <c r="W2612"/>
      <c r="X2612"/>
      <c r="Y2612"/>
    </row>
    <row r="2613" spans="23:25">
      <c r="W2613"/>
      <c r="X2613"/>
      <c r="Y2613"/>
    </row>
    <row r="2614" spans="23:25">
      <c r="W2614"/>
      <c r="X2614"/>
      <c r="Y2614"/>
    </row>
    <row r="2615" spans="23:25">
      <c r="W2615"/>
      <c r="X2615"/>
      <c r="Y2615"/>
    </row>
    <row r="2616" spans="23:25">
      <c r="W2616"/>
      <c r="X2616"/>
      <c r="Y2616"/>
    </row>
    <row r="2617" spans="23:25">
      <c r="W2617"/>
      <c r="X2617"/>
      <c r="Y2617"/>
    </row>
    <row r="2618" spans="23:25">
      <c r="W2618"/>
      <c r="X2618"/>
      <c r="Y2618"/>
    </row>
    <row r="2619" spans="23:25">
      <c r="W2619"/>
      <c r="X2619"/>
      <c r="Y2619"/>
    </row>
    <row r="2620" spans="23:25">
      <c r="W2620"/>
      <c r="X2620"/>
      <c r="Y2620"/>
    </row>
    <row r="2621" spans="23:25">
      <c r="W2621"/>
      <c r="X2621"/>
      <c r="Y2621"/>
    </row>
    <row r="2622" spans="23:25">
      <c r="W2622"/>
      <c r="X2622"/>
      <c r="Y2622"/>
    </row>
    <row r="2623" spans="23:25">
      <c r="W2623"/>
      <c r="X2623"/>
      <c r="Y2623"/>
    </row>
    <row r="2624" spans="23:25">
      <c r="W2624"/>
      <c r="X2624"/>
      <c r="Y2624"/>
    </row>
    <row r="2625" spans="23:25">
      <c r="W2625"/>
      <c r="X2625"/>
      <c r="Y2625"/>
    </row>
    <row r="2626" spans="23:25">
      <c r="W2626"/>
      <c r="X2626"/>
      <c r="Y2626"/>
    </row>
    <row r="2627" spans="23:25">
      <c r="W2627"/>
      <c r="X2627"/>
      <c r="Y2627"/>
    </row>
    <row r="2628" spans="23:25">
      <c r="W2628"/>
      <c r="X2628"/>
      <c r="Y2628"/>
    </row>
    <row r="2629" spans="23:25">
      <c r="W2629"/>
      <c r="X2629"/>
      <c r="Y2629"/>
    </row>
    <row r="2630" spans="23:25">
      <c r="W2630"/>
      <c r="X2630"/>
      <c r="Y2630"/>
    </row>
    <row r="2631" spans="23:25">
      <c r="W2631"/>
      <c r="X2631"/>
      <c r="Y2631"/>
    </row>
    <row r="2632" spans="23:25">
      <c r="W2632"/>
      <c r="X2632"/>
      <c r="Y2632"/>
    </row>
    <row r="2633" spans="23:25">
      <c r="W2633"/>
      <c r="X2633"/>
      <c r="Y2633"/>
    </row>
    <row r="2634" spans="23:25">
      <c r="W2634"/>
      <c r="X2634"/>
      <c r="Y2634"/>
    </row>
    <row r="2635" spans="23:25">
      <c r="W2635"/>
      <c r="X2635"/>
      <c r="Y2635"/>
    </row>
    <row r="2636" spans="23:25">
      <c r="W2636"/>
      <c r="X2636"/>
      <c r="Y2636"/>
    </row>
    <row r="2637" spans="23:25">
      <c r="W2637"/>
      <c r="X2637"/>
      <c r="Y2637"/>
    </row>
    <row r="2638" spans="23:25">
      <c r="W2638"/>
      <c r="X2638"/>
      <c r="Y2638"/>
    </row>
    <row r="2639" spans="23:25">
      <c r="W2639"/>
      <c r="X2639"/>
      <c r="Y2639"/>
    </row>
    <row r="2640" spans="23:25">
      <c r="W2640"/>
      <c r="X2640"/>
      <c r="Y2640"/>
    </row>
    <row r="2641" spans="23:25">
      <c r="W2641"/>
      <c r="X2641"/>
      <c r="Y2641"/>
    </row>
    <row r="2642" spans="23:25">
      <c r="W2642"/>
      <c r="X2642"/>
      <c r="Y2642"/>
    </row>
    <row r="2643" spans="23:25">
      <c r="W2643"/>
      <c r="X2643"/>
      <c r="Y2643"/>
    </row>
    <row r="2644" spans="23:25">
      <c r="W2644"/>
      <c r="X2644"/>
      <c r="Y2644"/>
    </row>
    <row r="2645" spans="23:25">
      <c r="W2645"/>
      <c r="X2645"/>
      <c r="Y2645"/>
    </row>
    <row r="2646" spans="23:25">
      <c r="W2646"/>
      <c r="X2646"/>
      <c r="Y2646"/>
    </row>
    <row r="2647" spans="23:25">
      <c r="W2647"/>
      <c r="X2647"/>
      <c r="Y2647"/>
    </row>
    <row r="2648" spans="23:25">
      <c r="W2648"/>
      <c r="X2648"/>
      <c r="Y2648"/>
    </row>
    <row r="2649" spans="23:25">
      <c r="W2649"/>
      <c r="X2649"/>
      <c r="Y2649"/>
    </row>
    <row r="2650" spans="23:25">
      <c r="W2650"/>
      <c r="X2650"/>
      <c r="Y2650"/>
    </row>
    <row r="2651" spans="23:25">
      <c r="W2651"/>
      <c r="X2651"/>
      <c r="Y2651"/>
    </row>
    <row r="2652" spans="23:25">
      <c r="W2652"/>
      <c r="X2652"/>
      <c r="Y2652"/>
    </row>
    <row r="2653" spans="23:25">
      <c r="W2653"/>
      <c r="X2653"/>
      <c r="Y2653"/>
    </row>
    <row r="2654" spans="23:25">
      <c r="W2654"/>
      <c r="X2654"/>
      <c r="Y2654"/>
    </row>
    <row r="2655" spans="23:25">
      <c r="W2655"/>
      <c r="X2655"/>
      <c r="Y2655"/>
    </row>
    <row r="2656" spans="23:25">
      <c r="W2656"/>
      <c r="X2656"/>
      <c r="Y2656"/>
    </row>
    <row r="2657" spans="23:25">
      <c r="W2657"/>
      <c r="X2657"/>
      <c r="Y2657"/>
    </row>
    <row r="2658" spans="23:25">
      <c r="W2658"/>
      <c r="X2658"/>
      <c r="Y2658"/>
    </row>
    <row r="2659" spans="23:25">
      <c r="W2659"/>
      <c r="X2659"/>
      <c r="Y2659"/>
    </row>
    <row r="2660" spans="23:25">
      <c r="W2660"/>
      <c r="X2660"/>
      <c r="Y2660"/>
    </row>
    <row r="2661" spans="23:25">
      <c r="W2661"/>
      <c r="X2661"/>
      <c r="Y2661"/>
    </row>
    <row r="2662" spans="23:25">
      <c r="W2662"/>
      <c r="X2662"/>
      <c r="Y2662"/>
    </row>
    <row r="2663" spans="23:25">
      <c r="W2663"/>
      <c r="X2663"/>
      <c r="Y2663"/>
    </row>
    <row r="2664" spans="23:25">
      <c r="W2664"/>
      <c r="X2664"/>
      <c r="Y2664"/>
    </row>
    <row r="2665" spans="23:25">
      <c r="W2665"/>
      <c r="X2665"/>
      <c r="Y2665"/>
    </row>
    <row r="2666" spans="23:25">
      <c r="W2666"/>
      <c r="X2666"/>
      <c r="Y2666"/>
    </row>
    <row r="2667" spans="23:25">
      <c r="W2667"/>
      <c r="X2667"/>
      <c r="Y2667"/>
    </row>
    <row r="2668" spans="23:25">
      <c r="W2668"/>
      <c r="X2668"/>
      <c r="Y2668"/>
    </row>
    <row r="2669" spans="23:25">
      <c r="W2669"/>
      <c r="X2669"/>
      <c r="Y2669"/>
    </row>
    <row r="2670" spans="23:25">
      <c r="W2670"/>
      <c r="X2670"/>
      <c r="Y2670"/>
    </row>
    <row r="2671" spans="23:25">
      <c r="W2671"/>
      <c r="X2671"/>
      <c r="Y2671"/>
    </row>
    <row r="2672" spans="23:25">
      <c r="W2672"/>
      <c r="X2672"/>
      <c r="Y2672"/>
    </row>
    <row r="2673" spans="23:25">
      <c r="W2673"/>
      <c r="X2673"/>
      <c r="Y2673"/>
    </row>
    <row r="2674" spans="23:25">
      <c r="W2674"/>
      <c r="X2674"/>
      <c r="Y2674"/>
    </row>
    <row r="2675" spans="23:25">
      <c r="W2675"/>
      <c r="X2675"/>
      <c r="Y2675"/>
    </row>
    <row r="2676" spans="23:25">
      <c r="W2676"/>
      <c r="X2676"/>
      <c r="Y2676"/>
    </row>
    <row r="2677" spans="23:25">
      <c r="W2677"/>
      <c r="X2677"/>
      <c r="Y2677"/>
    </row>
    <row r="2678" spans="23:25">
      <c r="W2678"/>
      <c r="X2678"/>
      <c r="Y2678"/>
    </row>
    <row r="2679" spans="23:25">
      <c r="W2679"/>
      <c r="X2679"/>
      <c r="Y2679"/>
    </row>
    <row r="2680" spans="23:25">
      <c r="W2680"/>
      <c r="X2680"/>
      <c r="Y2680"/>
    </row>
    <row r="2681" spans="23:25">
      <c r="W2681"/>
      <c r="X2681"/>
      <c r="Y2681"/>
    </row>
    <row r="2682" spans="23:25">
      <c r="W2682"/>
      <c r="X2682"/>
      <c r="Y2682"/>
    </row>
    <row r="2683" spans="23:25">
      <c r="W2683"/>
      <c r="X2683"/>
      <c r="Y2683"/>
    </row>
    <row r="2684" spans="23:25">
      <c r="W2684"/>
      <c r="X2684"/>
      <c r="Y2684"/>
    </row>
    <row r="2685" spans="23:25">
      <c r="W2685"/>
      <c r="X2685"/>
      <c r="Y2685"/>
    </row>
    <row r="2686" spans="23:25">
      <c r="W2686"/>
      <c r="X2686"/>
      <c r="Y2686"/>
    </row>
    <row r="2687" spans="23:25">
      <c r="W2687"/>
      <c r="X2687"/>
      <c r="Y2687"/>
    </row>
    <row r="2688" spans="23:25">
      <c r="W2688"/>
      <c r="X2688"/>
      <c r="Y2688"/>
    </row>
    <row r="2689" spans="23:25">
      <c r="W2689"/>
      <c r="X2689"/>
      <c r="Y2689"/>
    </row>
    <row r="2690" spans="23:25">
      <c r="W2690"/>
      <c r="X2690"/>
      <c r="Y2690"/>
    </row>
    <row r="2691" spans="23:25">
      <c r="W2691"/>
      <c r="X2691"/>
      <c r="Y2691"/>
    </row>
    <row r="2692" spans="23:25">
      <c r="W2692"/>
      <c r="X2692"/>
      <c r="Y2692"/>
    </row>
    <row r="2693" spans="23:25">
      <c r="W2693"/>
      <c r="X2693"/>
      <c r="Y2693"/>
    </row>
    <row r="2694" spans="23:25">
      <c r="W2694"/>
      <c r="X2694"/>
      <c r="Y2694"/>
    </row>
    <row r="2695" spans="23:25">
      <c r="W2695"/>
      <c r="X2695"/>
      <c r="Y2695"/>
    </row>
    <row r="2696" spans="23:25">
      <c r="W2696"/>
      <c r="X2696"/>
      <c r="Y2696"/>
    </row>
    <row r="2697" spans="23:25">
      <c r="W2697"/>
      <c r="X2697"/>
      <c r="Y2697"/>
    </row>
    <row r="2698" spans="23:25">
      <c r="W2698"/>
      <c r="X2698"/>
      <c r="Y2698"/>
    </row>
    <row r="2699" spans="23:25">
      <c r="W2699"/>
      <c r="X2699"/>
      <c r="Y2699"/>
    </row>
    <row r="2700" spans="23:25">
      <c r="W2700"/>
      <c r="X2700"/>
      <c r="Y2700"/>
    </row>
    <row r="2701" spans="23:25">
      <c r="W2701"/>
      <c r="X2701"/>
      <c r="Y2701"/>
    </row>
    <row r="2702" spans="23:25">
      <c r="W2702"/>
      <c r="X2702"/>
      <c r="Y2702"/>
    </row>
    <row r="2703" spans="23:25">
      <c r="W2703"/>
      <c r="X2703"/>
      <c r="Y2703"/>
    </row>
    <row r="2704" spans="23:25">
      <c r="W2704"/>
      <c r="X2704"/>
      <c r="Y2704"/>
    </row>
    <row r="2705" spans="23:25">
      <c r="W2705"/>
      <c r="X2705"/>
      <c r="Y2705"/>
    </row>
    <row r="2706" spans="23:25">
      <c r="W2706"/>
      <c r="X2706"/>
      <c r="Y2706"/>
    </row>
    <row r="2707" spans="23:25">
      <c r="W2707"/>
      <c r="X2707"/>
      <c r="Y2707"/>
    </row>
    <row r="2708" spans="23:25">
      <c r="W2708"/>
      <c r="X2708"/>
      <c r="Y2708"/>
    </row>
    <row r="2709" spans="23:25">
      <c r="W2709"/>
      <c r="X2709"/>
      <c r="Y2709"/>
    </row>
    <row r="2710" spans="23:25">
      <c r="W2710"/>
      <c r="X2710"/>
      <c r="Y2710"/>
    </row>
    <row r="2711" spans="23:25">
      <c r="W2711"/>
      <c r="X2711"/>
      <c r="Y2711"/>
    </row>
    <row r="2712" spans="23:25">
      <c r="W2712"/>
      <c r="X2712"/>
      <c r="Y2712"/>
    </row>
    <row r="2713" spans="23:25">
      <c r="W2713"/>
      <c r="X2713"/>
      <c r="Y2713"/>
    </row>
    <row r="2714" spans="23:25">
      <c r="W2714"/>
      <c r="X2714"/>
      <c r="Y2714"/>
    </row>
    <row r="2715" spans="23:25">
      <c r="W2715"/>
      <c r="X2715"/>
      <c r="Y2715"/>
    </row>
    <row r="2716" spans="23:25">
      <c r="W2716"/>
      <c r="X2716"/>
      <c r="Y2716"/>
    </row>
    <row r="2717" spans="23:25">
      <c r="W2717"/>
      <c r="X2717"/>
      <c r="Y2717"/>
    </row>
    <row r="2718" spans="23:25">
      <c r="W2718"/>
      <c r="X2718"/>
      <c r="Y2718"/>
    </row>
    <row r="2719" spans="23:25">
      <c r="W2719"/>
      <c r="X2719"/>
      <c r="Y2719"/>
    </row>
    <row r="2720" spans="23:25">
      <c r="W2720"/>
      <c r="X2720"/>
      <c r="Y2720"/>
    </row>
    <row r="2721" spans="23:25">
      <c r="W2721"/>
      <c r="X2721"/>
      <c r="Y2721"/>
    </row>
    <row r="2722" spans="23:25">
      <c r="W2722"/>
      <c r="X2722"/>
      <c r="Y2722"/>
    </row>
    <row r="2723" spans="23:25">
      <c r="W2723"/>
      <c r="X2723"/>
      <c r="Y2723"/>
    </row>
    <row r="2724" spans="23:25">
      <c r="W2724"/>
      <c r="X2724"/>
      <c r="Y2724"/>
    </row>
    <row r="2725" spans="23:25">
      <c r="W2725"/>
      <c r="X2725"/>
      <c r="Y2725"/>
    </row>
    <row r="2726" spans="23:25">
      <c r="W2726"/>
      <c r="X2726"/>
      <c r="Y2726"/>
    </row>
    <row r="2727" spans="23:25">
      <c r="W2727"/>
      <c r="X2727"/>
      <c r="Y2727"/>
    </row>
    <row r="2728" spans="23:25">
      <c r="W2728"/>
      <c r="X2728"/>
      <c r="Y2728"/>
    </row>
    <row r="2729" spans="23:25">
      <c r="W2729"/>
      <c r="X2729"/>
      <c r="Y2729"/>
    </row>
    <row r="2730" spans="23:25">
      <c r="W2730"/>
      <c r="X2730"/>
      <c r="Y2730"/>
    </row>
    <row r="2731" spans="23:25">
      <c r="W2731"/>
      <c r="X2731"/>
      <c r="Y2731"/>
    </row>
    <row r="2732" spans="23:25">
      <c r="W2732"/>
      <c r="X2732"/>
      <c r="Y2732"/>
    </row>
    <row r="2733" spans="23:25">
      <c r="W2733"/>
      <c r="X2733"/>
      <c r="Y2733"/>
    </row>
    <row r="2734" spans="23:25">
      <c r="W2734"/>
      <c r="X2734"/>
      <c r="Y2734"/>
    </row>
    <row r="2735" spans="23:25">
      <c r="W2735"/>
      <c r="X2735"/>
      <c r="Y2735"/>
    </row>
    <row r="2736" spans="23:25">
      <c r="W2736"/>
      <c r="X2736"/>
      <c r="Y2736"/>
    </row>
    <row r="2737" spans="23:25">
      <c r="W2737"/>
      <c r="X2737"/>
      <c r="Y2737"/>
    </row>
    <row r="2738" spans="23:25">
      <c r="W2738"/>
      <c r="X2738"/>
      <c r="Y2738"/>
    </row>
    <row r="2739" spans="23:25">
      <c r="W2739"/>
      <c r="X2739"/>
      <c r="Y2739"/>
    </row>
    <row r="2740" spans="23:25">
      <c r="W2740"/>
      <c r="X2740"/>
      <c r="Y2740"/>
    </row>
    <row r="2741" spans="23:25">
      <c r="W2741"/>
      <c r="X2741"/>
      <c r="Y2741"/>
    </row>
    <row r="2742" spans="23:25">
      <c r="W2742"/>
      <c r="X2742"/>
      <c r="Y2742"/>
    </row>
    <row r="2743" spans="23:25">
      <c r="W2743"/>
      <c r="X2743"/>
      <c r="Y2743"/>
    </row>
    <row r="2744" spans="23:25">
      <c r="W2744"/>
      <c r="X2744"/>
      <c r="Y2744"/>
    </row>
    <row r="2745" spans="23:25">
      <c r="W2745"/>
      <c r="X2745"/>
      <c r="Y2745"/>
    </row>
    <row r="2746" spans="23:25">
      <c r="W2746"/>
      <c r="X2746"/>
      <c r="Y2746"/>
    </row>
    <row r="2747" spans="23:25">
      <c r="W2747"/>
      <c r="X2747"/>
      <c r="Y2747"/>
    </row>
    <row r="2748" spans="23:25">
      <c r="W2748"/>
      <c r="X2748"/>
      <c r="Y2748"/>
    </row>
    <row r="2749" spans="23:25">
      <c r="W2749"/>
      <c r="X2749"/>
      <c r="Y2749"/>
    </row>
    <row r="2750" spans="23:25">
      <c r="W2750"/>
      <c r="X2750"/>
      <c r="Y2750"/>
    </row>
    <row r="2751" spans="23:25">
      <c r="W2751"/>
      <c r="X2751"/>
      <c r="Y2751"/>
    </row>
    <row r="2752" spans="23:25">
      <c r="W2752"/>
      <c r="X2752"/>
      <c r="Y2752"/>
    </row>
    <row r="2753" spans="23:25">
      <c r="W2753"/>
      <c r="X2753"/>
      <c r="Y2753"/>
    </row>
    <row r="2754" spans="23:25">
      <c r="W2754"/>
      <c r="X2754"/>
      <c r="Y2754"/>
    </row>
    <row r="2755" spans="23:25">
      <c r="W2755"/>
      <c r="X2755"/>
      <c r="Y2755"/>
    </row>
    <row r="2756" spans="23:25">
      <c r="W2756"/>
      <c r="X2756"/>
      <c r="Y2756"/>
    </row>
    <row r="2757" spans="23:25">
      <c r="W2757"/>
      <c r="X2757"/>
      <c r="Y2757"/>
    </row>
    <row r="2758" spans="23:25">
      <c r="W2758"/>
      <c r="X2758"/>
      <c r="Y2758"/>
    </row>
    <row r="2759" spans="23:25">
      <c r="W2759"/>
      <c r="X2759"/>
      <c r="Y2759"/>
    </row>
    <row r="2760" spans="23:25">
      <c r="W2760"/>
      <c r="X2760"/>
      <c r="Y2760"/>
    </row>
    <row r="2761" spans="23:25">
      <c r="W2761"/>
      <c r="X2761"/>
      <c r="Y2761"/>
    </row>
    <row r="2762" spans="23:25">
      <c r="W2762"/>
      <c r="X2762"/>
      <c r="Y2762"/>
    </row>
    <row r="2763" spans="23:25">
      <c r="W2763"/>
      <c r="X2763"/>
      <c r="Y2763"/>
    </row>
    <row r="2764" spans="23:25">
      <c r="W2764"/>
      <c r="X2764"/>
      <c r="Y2764"/>
    </row>
    <row r="2765" spans="23:25">
      <c r="W2765"/>
      <c r="X2765"/>
      <c r="Y2765"/>
    </row>
    <row r="2766" spans="23:25">
      <c r="W2766"/>
      <c r="X2766"/>
      <c r="Y2766"/>
    </row>
    <row r="2767" spans="23:25">
      <c r="W2767"/>
      <c r="X2767"/>
      <c r="Y2767"/>
    </row>
    <row r="2768" spans="23:25">
      <c r="W2768"/>
      <c r="X2768"/>
      <c r="Y2768"/>
    </row>
    <row r="2769" spans="23:25">
      <c r="W2769"/>
      <c r="X2769"/>
      <c r="Y2769"/>
    </row>
    <row r="2770" spans="23:25">
      <c r="W2770"/>
      <c r="X2770"/>
      <c r="Y2770"/>
    </row>
    <row r="2771" spans="23:25">
      <c r="W2771"/>
      <c r="X2771"/>
      <c r="Y2771"/>
    </row>
    <row r="2772" spans="23:25">
      <c r="W2772"/>
      <c r="X2772"/>
      <c r="Y2772"/>
    </row>
    <row r="2773" spans="23:25">
      <c r="W2773"/>
      <c r="X2773"/>
      <c r="Y2773"/>
    </row>
    <row r="2774" spans="23:25">
      <c r="W2774"/>
      <c r="X2774"/>
      <c r="Y2774"/>
    </row>
    <row r="2775" spans="23:25">
      <c r="W2775"/>
      <c r="X2775"/>
      <c r="Y2775"/>
    </row>
    <row r="2776" spans="23:25">
      <c r="W2776"/>
      <c r="X2776"/>
      <c r="Y2776"/>
    </row>
    <row r="2777" spans="23:25">
      <c r="W2777"/>
      <c r="X2777"/>
      <c r="Y2777"/>
    </row>
    <row r="2778" spans="23:25">
      <c r="W2778"/>
      <c r="X2778"/>
      <c r="Y2778"/>
    </row>
    <row r="2779" spans="23:25">
      <c r="W2779"/>
      <c r="X2779"/>
      <c r="Y2779"/>
    </row>
    <row r="2780" spans="23:25">
      <c r="W2780"/>
      <c r="X2780"/>
      <c r="Y2780"/>
    </row>
    <row r="2781" spans="23:25">
      <c r="W2781"/>
      <c r="X2781"/>
      <c r="Y2781"/>
    </row>
    <row r="2782" spans="23:25">
      <c r="W2782"/>
      <c r="X2782"/>
      <c r="Y2782"/>
    </row>
    <row r="2783" spans="23:25">
      <c r="W2783"/>
      <c r="X2783"/>
      <c r="Y2783"/>
    </row>
    <row r="2784" spans="23:25">
      <c r="W2784"/>
      <c r="X2784"/>
      <c r="Y2784"/>
    </row>
    <row r="2785" spans="23:25">
      <c r="W2785"/>
      <c r="X2785"/>
      <c r="Y2785"/>
    </row>
    <row r="2786" spans="23:25">
      <c r="W2786"/>
      <c r="X2786"/>
      <c r="Y2786"/>
    </row>
    <row r="2787" spans="23:25">
      <c r="W2787"/>
      <c r="X2787"/>
      <c r="Y2787"/>
    </row>
    <row r="2788" spans="23:25">
      <c r="W2788"/>
      <c r="X2788"/>
      <c r="Y2788"/>
    </row>
    <row r="2789" spans="23:25">
      <c r="W2789"/>
      <c r="X2789"/>
      <c r="Y2789"/>
    </row>
    <row r="2790" spans="23:25">
      <c r="W2790"/>
      <c r="X2790"/>
      <c r="Y2790"/>
    </row>
    <row r="2791" spans="23:25">
      <c r="W2791"/>
      <c r="X2791"/>
      <c r="Y2791"/>
    </row>
    <row r="2792" spans="23:25">
      <c r="W2792"/>
      <c r="X2792"/>
      <c r="Y2792"/>
    </row>
    <row r="2793" spans="23:25">
      <c r="W2793"/>
      <c r="X2793"/>
      <c r="Y2793"/>
    </row>
    <row r="2794" spans="23:25">
      <c r="W2794"/>
      <c r="X2794"/>
      <c r="Y2794"/>
    </row>
    <row r="2795" spans="23:25">
      <c r="W2795"/>
      <c r="X2795"/>
      <c r="Y2795"/>
    </row>
    <row r="2796" spans="23:25">
      <c r="W2796"/>
      <c r="X2796"/>
      <c r="Y2796"/>
    </row>
    <row r="2797" spans="23:25">
      <c r="W2797"/>
      <c r="X2797"/>
      <c r="Y2797"/>
    </row>
    <row r="2798" spans="23:25">
      <c r="W2798"/>
      <c r="X2798"/>
      <c r="Y2798"/>
    </row>
    <row r="2799" spans="23:25">
      <c r="W2799"/>
      <c r="X2799"/>
      <c r="Y2799"/>
    </row>
    <row r="2800" spans="23:25">
      <c r="W2800"/>
      <c r="X2800"/>
      <c r="Y2800"/>
    </row>
    <row r="2801" spans="23:25">
      <c r="W2801"/>
      <c r="X2801"/>
      <c r="Y2801"/>
    </row>
    <row r="2802" spans="23:25">
      <c r="W2802"/>
      <c r="X2802"/>
      <c r="Y2802"/>
    </row>
    <row r="2803" spans="23:25">
      <c r="W2803"/>
      <c r="X2803"/>
      <c r="Y2803"/>
    </row>
    <row r="2804" spans="23:25">
      <c r="W2804"/>
      <c r="X2804"/>
      <c r="Y2804"/>
    </row>
    <row r="2805" spans="23:25">
      <c r="W2805"/>
      <c r="X2805"/>
      <c r="Y2805"/>
    </row>
    <row r="2806" spans="23:25">
      <c r="W2806"/>
      <c r="X2806"/>
      <c r="Y2806"/>
    </row>
    <row r="2807" spans="23:25">
      <c r="W2807"/>
      <c r="X2807"/>
      <c r="Y2807"/>
    </row>
    <row r="2808" spans="23:25">
      <c r="W2808"/>
      <c r="X2808"/>
      <c r="Y2808"/>
    </row>
    <row r="2809" spans="23:25">
      <c r="W2809"/>
      <c r="X2809"/>
      <c r="Y2809"/>
    </row>
    <row r="2810" spans="23:25">
      <c r="W2810"/>
      <c r="X2810"/>
      <c r="Y2810"/>
    </row>
    <row r="2811" spans="23:25">
      <c r="W2811"/>
      <c r="X2811"/>
      <c r="Y2811"/>
    </row>
    <row r="2812" spans="23:25">
      <c r="W2812"/>
      <c r="X2812"/>
      <c r="Y2812"/>
    </row>
    <row r="2813" spans="23:25">
      <c r="W2813"/>
      <c r="X2813"/>
      <c r="Y2813"/>
    </row>
    <row r="2814" spans="23:25">
      <c r="W2814"/>
      <c r="X2814"/>
      <c r="Y2814"/>
    </row>
    <row r="2815" spans="23:25">
      <c r="W2815"/>
      <c r="X2815"/>
      <c r="Y2815"/>
    </row>
    <row r="2816" spans="23:25">
      <c r="W2816"/>
      <c r="X2816"/>
      <c r="Y2816"/>
    </row>
    <row r="2817" spans="23:25">
      <c r="W2817"/>
      <c r="X2817"/>
      <c r="Y2817"/>
    </row>
    <row r="2818" spans="23:25">
      <c r="W2818"/>
      <c r="X2818"/>
      <c r="Y2818"/>
    </row>
    <row r="2819" spans="23:25">
      <c r="W2819"/>
      <c r="X2819"/>
      <c r="Y2819"/>
    </row>
    <row r="2820" spans="23:25">
      <c r="W2820"/>
      <c r="X2820"/>
      <c r="Y2820"/>
    </row>
    <row r="2821" spans="23:25">
      <c r="W2821"/>
      <c r="X2821"/>
      <c r="Y2821"/>
    </row>
    <row r="2822" spans="23:25">
      <c r="W2822"/>
      <c r="X2822"/>
      <c r="Y2822"/>
    </row>
    <row r="2823" spans="23:25">
      <c r="W2823"/>
      <c r="X2823"/>
      <c r="Y2823"/>
    </row>
    <row r="2824" spans="23:25">
      <c r="W2824"/>
      <c r="X2824"/>
      <c r="Y2824"/>
    </row>
    <row r="2825" spans="23:25">
      <c r="W2825"/>
      <c r="X2825"/>
      <c r="Y2825"/>
    </row>
    <row r="2826" spans="23:25">
      <c r="W2826"/>
      <c r="X2826"/>
      <c r="Y2826"/>
    </row>
    <row r="2827" spans="23:25">
      <c r="W2827"/>
      <c r="X2827"/>
      <c r="Y2827"/>
    </row>
    <row r="2828" spans="23:25">
      <c r="W2828"/>
      <c r="X2828"/>
      <c r="Y2828"/>
    </row>
    <row r="2829" spans="23:25">
      <c r="W2829"/>
      <c r="X2829"/>
      <c r="Y2829"/>
    </row>
    <row r="2830" spans="23:25">
      <c r="W2830"/>
      <c r="X2830"/>
      <c r="Y2830"/>
    </row>
    <row r="2831" spans="23:25">
      <c r="W2831"/>
      <c r="X2831"/>
      <c r="Y2831"/>
    </row>
    <row r="2832" spans="23:25">
      <c r="W2832"/>
      <c r="X2832"/>
      <c r="Y2832"/>
    </row>
    <row r="2833" spans="23:25">
      <c r="W2833"/>
      <c r="X2833"/>
      <c r="Y2833"/>
    </row>
    <row r="2834" spans="23:25">
      <c r="W2834"/>
      <c r="X2834"/>
      <c r="Y2834"/>
    </row>
    <row r="2835" spans="23:25">
      <c r="W2835"/>
      <c r="X2835"/>
      <c r="Y2835"/>
    </row>
    <row r="2836" spans="23:25">
      <c r="W2836"/>
      <c r="X2836"/>
      <c r="Y2836"/>
    </row>
    <row r="2837" spans="23:25">
      <c r="W2837"/>
      <c r="X2837"/>
      <c r="Y2837"/>
    </row>
    <row r="2838" spans="23:25">
      <c r="W2838"/>
      <c r="X2838"/>
      <c r="Y2838"/>
    </row>
    <row r="2839" spans="23:25">
      <c r="W2839"/>
      <c r="X2839"/>
      <c r="Y2839"/>
    </row>
    <row r="2840" spans="23:25">
      <c r="W2840"/>
      <c r="X2840"/>
      <c r="Y2840"/>
    </row>
    <row r="2841" spans="23:25">
      <c r="W2841"/>
      <c r="X2841"/>
      <c r="Y2841"/>
    </row>
    <row r="2842" spans="23:25">
      <c r="W2842"/>
      <c r="X2842"/>
      <c r="Y2842"/>
    </row>
    <row r="2843" spans="23:25">
      <c r="W2843"/>
      <c r="X2843"/>
      <c r="Y2843"/>
    </row>
    <row r="2844" spans="23:25">
      <c r="W2844"/>
      <c r="X2844"/>
      <c r="Y2844"/>
    </row>
    <row r="2845" spans="23:25">
      <c r="W2845"/>
      <c r="X2845"/>
      <c r="Y2845"/>
    </row>
    <row r="2846" spans="23:25">
      <c r="W2846"/>
      <c r="X2846"/>
      <c r="Y2846"/>
    </row>
    <row r="2847" spans="23:25">
      <c r="W2847"/>
      <c r="X2847"/>
      <c r="Y2847"/>
    </row>
    <row r="2848" spans="23:25">
      <c r="W2848"/>
      <c r="X2848"/>
      <c r="Y2848"/>
    </row>
    <row r="2849" spans="23:25">
      <c r="W2849"/>
      <c r="X2849"/>
      <c r="Y2849"/>
    </row>
    <row r="2850" spans="23:25">
      <c r="W2850"/>
      <c r="X2850"/>
      <c r="Y2850"/>
    </row>
    <row r="2851" spans="23:25">
      <c r="W2851"/>
      <c r="X2851"/>
      <c r="Y2851"/>
    </row>
    <row r="2852" spans="23:25">
      <c r="W2852"/>
      <c r="X2852"/>
      <c r="Y2852"/>
    </row>
    <row r="2853" spans="23:25">
      <c r="W2853"/>
      <c r="X2853"/>
      <c r="Y2853"/>
    </row>
    <row r="2854" spans="23:25">
      <c r="W2854"/>
      <c r="X2854"/>
      <c r="Y2854"/>
    </row>
    <row r="2855" spans="23:25">
      <c r="W2855"/>
      <c r="X2855"/>
      <c r="Y2855"/>
    </row>
    <row r="2856" spans="23:25">
      <c r="W2856"/>
      <c r="X2856"/>
      <c r="Y2856"/>
    </row>
    <row r="2857" spans="23:25">
      <c r="W2857"/>
      <c r="X2857"/>
      <c r="Y2857"/>
    </row>
    <row r="2858" spans="23:25">
      <c r="W2858"/>
      <c r="X2858"/>
      <c r="Y2858"/>
    </row>
    <row r="2859" spans="23:25">
      <c r="W2859"/>
      <c r="X2859"/>
      <c r="Y2859"/>
    </row>
    <row r="2860" spans="23:25">
      <c r="W2860"/>
      <c r="X2860"/>
      <c r="Y2860"/>
    </row>
    <row r="2861" spans="23:25">
      <c r="W2861"/>
      <c r="X2861"/>
      <c r="Y2861"/>
    </row>
    <row r="2862" spans="23:25">
      <c r="W2862"/>
      <c r="X2862"/>
      <c r="Y2862"/>
    </row>
    <row r="2863" spans="23:25">
      <c r="W2863"/>
      <c r="X2863"/>
      <c r="Y2863"/>
    </row>
    <row r="2864" spans="23:25">
      <c r="W2864"/>
      <c r="X2864"/>
      <c r="Y2864"/>
    </row>
    <row r="2865" spans="23:25">
      <c r="W2865"/>
      <c r="X2865"/>
      <c r="Y2865"/>
    </row>
    <row r="2866" spans="23:25">
      <c r="W2866"/>
      <c r="X2866"/>
      <c r="Y2866"/>
    </row>
    <row r="2867" spans="23:25">
      <c r="W2867"/>
      <c r="X2867"/>
      <c r="Y2867"/>
    </row>
    <row r="2868" spans="23:25">
      <c r="W2868"/>
      <c r="X2868"/>
      <c r="Y2868"/>
    </row>
    <row r="2869" spans="23:25">
      <c r="W2869"/>
      <c r="X2869"/>
      <c r="Y2869"/>
    </row>
    <row r="2870" spans="23:25">
      <c r="W2870"/>
      <c r="X2870"/>
      <c r="Y2870"/>
    </row>
    <row r="2871" spans="23:25">
      <c r="W2871"/>
      <c r="X2871"/>
      <c r="Y2871"/>
    </row>
    <row r="2872" spans="23:25">
      <c r="W2872"/>
      <c r="X2872"/>
      <c r="Y2872"/>
    </row>
    <row r="2873" spans="23:25">
      <c r="W2873"/>
      <c r="X2873"/>
      <c r="Y2873"/>
    </row>
    <row r="2874" spans="23:25">
      <c r="W2874"/>
      <c r="X2874"/>
      <c r="Y2874"/>
    </row>
    <row r="2875" spans="23:25">
      <c r="W2875"/>
      <c r="X2875"/>
      <c r="Y2875"/>
    </row>
    <row r="2876" spans="23:25">
      <c r="W2876"/>
      <c r="X2876"/>
      <c r="Y2876"/>
    </row>
    <row r="2877" spans="23:25">
      <c r="W2877"/>
      <c r="X2877"/>
      <c r="Y2877"/>
    </row>
    <row r="2878" spans="23:25">
      <c r="W2878"/>
      <c r="X2878"/>
      <c r="Y2878"/>
    </row>
    <row r="2879" spans="23:25">
      <c r="W2879"/>
      <c r="X2879"/>
      <c r="Y2879"/>
    </row>
    <row r="2880" spans="23:25">
      <c r="W2880"/>
      <c r="X2880"/>
      <c r="Y2880"/>
    </row>
    <row r="2881" spans="23:25">
      <c r="W2881"/>
      <c r="X2881"/>
      <c r="Y2881"/>
    </row>
    <row r="2882" spans="23:25">
      <c r="W2882"/>
      <c r="X2882"/>
      <c r="Y2882"/>
    </row>
    <row r="2883" spans="23:25">
      <c r="W2883"/>
      <c r="X2883"/>
      <c r="Y2883"/>
    </row>
    <row r="2884" spans="23:25">
      <c r="W2884"/>
      <c r="X2884"/>
      <c r="Y2884"/>
    </row>
    <row r="2885" spans="23:25">
      <c r="W2885"/>
      <c r="X2885"/>
      <c r="Y2885"/>
    </row>
    <row r="2886" spans="23:25">
      <c r="W2886"/>
      <c r="X2886"/>
      <c r="Y2886"/>
    </row>
    <row r="2887" spans="23:25">
      <c r="W2887"/>
      <c r="X2887"/>
      <c r="Y2887"/>
    </row>
    <row r="2888" spans="23:25">
      <c r="W2888"/>
      <c r="X2888"/>
      <c r="Y2888"/>
    </row>
    <row r="2889" spans="23:25">
      <c r="W2889"/>
      <c r="X2889"/>
      <c r="Y2889"/>
    </row>
    <row r="2890" spans="23:25">
      <c r="W2890"/>
      <c r="X2890"/>
      <c r="Y2890"/>
    </row>
    <row r="2891" spans="23:25">
      <c r="W2891"/>
      <c r="X2891"/>
      <c r="Y2891"/>
    </row>
    <row r="2892" spans="23:25">
      <c r="W2892"/>
      <c r="X2892"/>
      <c r="Y2892"/>
    </row>
    <row r="2893" spans="23:25">
      <c r="W2893"/>
      <c r="X2893"/>
      <c r="Y2893"/>
    </row>
    <row r="2894" spans="23:25">
      <c r="W2894"/>
      <c r="X2894"/>
      <c r="Y2894"/>
    </row>
    <row r="2895" spans="23:25">
      <c r="W2895"/>
      <c r="X2895"/>
      <c r="Y2895"/>
    </row>
    <row r="2896" spans="23:25">
      <c r="W2896"/>
      <c r="X2896"/>
      <c r="Y2896"/>
    </row>
    <row r="2897" spans="23:25">
      <c r="W2897"/>
      <c r="X2897"/>
      <c r="Y2897"/>
    </row>
    <row r="2898" spans="23:25">
      <c r="W2898"/>
      <c r="X2898"/>
      <c r="Y2898"/>
    </row>
    <row r="2899" spans="23:25">
      <c r="W2899"/>
      <c r="X2899"/>
      <c r="Y2899"/>
    </row>
    <row r="2900" spans="23:25">
      <c r="W2900"/>
      <c r="X2900"/>
      <c r="Y2900"/>
    </row>
    <row r="2901" spans="23:25">
      <c r="W2901"/>
      <c r="X2901"/>
      <c r="Y2901"/>
    </row>
    <row r="2902" spans="23:25">
      <c r="W2902"/>
      <c r="X2902"/>
      <c r="Y2902"/>
    </row>
    <row r="2903" spans="23:25">
      <c r="W2903"/>
      <c r="X2903"/>
      <c r="Y2903"/>
    </row>
    <row r="2904" spans="23:25">
      <c r="W2904"/>
      <c r="X2904"/>
      <c r="Y2904"/>
    </row>
    <row r="2905" spans="23:25">
      <c r="W2905"/>
      <c r="X2905"/>
      <c r="Y2905"/>
    </row>
    <row r="2906" spans="23:25">
      <c r="W2906"/>
      <c r="X2906"/>
      <c r="Y2906"/>
    </row>
    <row r="2907" spans="23:25">
      <c r="W2907"/>
      <c r="X2907"/>
      <c r="Y2907"/>
    </row>
    <row r="2908" spans="23:25">
      <c r="W2908"/>
      <c r="X2908"/>
      <c r="Y2908"/>
    </row>
    <row r="2909" spans="23:25">
      <c r="W2909"/>
      <c r="X2909"/>
      <c r="Y2909"/>
    </row>
    <row r="2910" spans="23:25">
      <c r="W2910"/>
      <c r="X2910"/>
      <c r="Y2910"/>
    </row>
    <row r="2911" spans="23:25">
      <c r="W2911"/>
      <c r="X2911"/>
      <c r="Y2911"/>
    </row>
    <row r="2912" spans="23:25">
      <c r="W2912"/>
      <c r="X2912"/>
      <c r="Y2912"/>
    </row>
    <row r="2913" spans="23:25">
      <c r="W2913"/>
      <c r="X2913"/>
      <c r="Y2913"/>
    </row>
    <row r="2914" spans="23:25">
      <c r="W2914"/>
      <c r="X2914"/>
      <c r="Y2914"/>
    </row>
    <row r="2915" spans="23:25">
      <c r="W2915"/>
      <c r="X2915"/>
      <c r="Y2915"/>
    </row>
    <row r="2916" spans="23:25">
      <c r="W2916"/>
      <c r="X2916"/>
      <c r="Y2916"/>
    </row>
    <row r="2917" spans="23:25">
      <c r="W2917"/>
      <c r="X2917"/>
      <c r="Y2917"/>
    </row>
    <row r="2918" spans="23:25">
      <c r="W2918"/>
      <c r="X2918"/>
      <c r="Y2918"/>
    </row>
    <row r="2919" spans="23:25">
      <c r="W2919"/>
      <c r="X2919"/>
      <c r="Y2919"/>
    </row>
    <row r="2920" spans="23:25">
      <c r="W2920"/>
      <c r="X2920"/>
      <c r="Y2920"/>
    </row>
    <row r="2921" spans="23:25">
      <c r="W2921"/>
      <c r="X2921"/>
      <c r="Y2921"/>
    </row>
    <row r="2922" spans="23:25">
      <c r="W2922"/>
      <c r="X2922"/>
      <c r="Y2922"/>
    </row>
    <row r="2923" spans="23:25">
      <c r="W2923"/>
      <c r="X2923"/>
      <c r="Y2923"/>
    </row>
    <row r="2924" spans="23:25">
      <c r="W2924"/>
      <c r="X2924"/>
      <c r="Y2924"/>
    </row>
    <row r="2925" spans="23:25">
      <c r="W2925"/>
      <c r="X2925"/>
      <c r="Y2925"/>
    </row>
    <row r="2926" spans="23:25">
      <c r="W2926"/>
      <c r="X2926"/>
      <c r="Y2926"/>
    </row>
    <row r="2927" spans="23:25">
      <c r="W2927"/>
      <c r="X2927"/>
      <c r="Y2927"/>
    </row>
    <row r="2928" spans="23:25">
      <c r="W2928"/>
      <c r="X2928"/>
      <c r="Y2928"/>
    </row>
    <row r="2929" spans="23:25">
      <c r="W2929"/>
      <c r="X2929"/>
      <c r="Y2929"/>
    </row>
    <row r="2930" spans="23:25">
      <c r="W2930"/>
      <c r="X2930"/>
      <c r="Y2930"/>
    </row>
    <row r="2931" spans="23:25">
      <c r="W2931"/>
      <c r="X2931"/>
      <c r="Y2931"/>
    </row>
    <row r="2932" spans="23:25">
      <c r="W2932"/>
      <c r="X2932"/>
      <c r="Y2932"/>
    </row>
    <row r="2933" spans="23:25">
      <c r="W2933"/>
      <c r="X2933"/>
      <c r="Y2933"/>
    </row>
    <row r="2934" spans="23:25">
      <c r="W2934"/>
      <c r="X2934"/>
      <c r="Y2934"/>
    </row>
    <row r="2935" spans="23:25">
      <c r="W2935"/>
      <c r="X2935"/>
      <c r="Y2935"/>
    </row>
    <row r="2936" spans="23:25">
      <c r="W2936"/>
      <c r="X2936"/>
      <c r="Y2936"/>
    </row>
    <row r="2937" spans="23:25">
      <c r="W2937"/>
      <c r="X2937"/>
      <c r="Y2937"/>
    </row>
    <row r="2938" spans="23:25">
      <c r="W2938"/>
      <c r="X2938"/>
      <c r="Y2938"/>
    </row>
    <row r="2939" spans="23:25">
      <c r="W2939"/>
      <c r="X2939"/>
      <c r="Y2939"/>
    </row>
    <row r="2940" spans="23:25">
      <c r="W2940"/>
      <c r="X2940"/>
      <c r="Y2940"/>
    </row>
    <row r="2941" spans="23:25">
      <c r="W2941"/>
      <c r="X2941"/>
      <c r="Y2941"/>
    </row>
    <row r="2942" spans="23:25">
      <c r="W2942"/>
      <c r="X2942"/>
      <c r="Y2942"/>
    </row>
    <row r="2943" spans="23:25">
      <c r="W2943"/>
      <c r="X2943"/>
      <c r="Y2943"/>
    </row>
    <row r="2944" spans="23:25">
      <c r="W2944"/>
      <c r="X2944"/>
      <c r="Y2944"/>
    </row>
    <row r="2945" spans="23:25">
      <c r="W2945"/>
      <c r="X2945"/>
      <c r="Y2945"/>
    </row>
    <row r="2946" spans="23:25">
      <c r="W2946"/>
      <c r="X2946"/>
      <c r="Y2946"/>
    </row>
    <row r="2947" spans="23:25">
      <c r="W2947"/>
      <c r="X2947"/>
      <c r="Y2947"/>
    </row>
    <row r="2948" spans="23:25">
      <c r="W2948"/>
      <c r="X2948"/>
      <c r="Y2948"/>
    </row>
    <row r="2949" spans="23:25">
      <c r="W2949"/>
      <c r="X2949"/>
      <c r="Y2949"/>
    </row>
    <row r="2950" spans="23:25">
      <c r="W2950"/>
      <c r="X2950"/>
      <c r="Y2950"/>
    </row>
    <row r="2951" spans="23:25">
      <c r="W2951"/>
      <c r="X2951"/>
      <c r="Y2951"/>
    </row>
    <row r="2952" spans="23:25">
      <c r="W2952"/>
      <c r="X2952"/>
      <c r="Y2952"/>
    </row>
    <row r="2953" spans="23:25">
      <c r="W2953"/>
      <c r="X2953"/>
      <c r="Y2953"/>
    </row>
    <row r="2954" spans="23:25">
      <c r="W2954"/>
      <c r="X2954"/>
      <c r="Y2954"/>
    </row>
    <row r="2955" spans="23:25">
      <c r="W2955"/>
      <c r="X2955"/>
      <c r="Y2955"/>
    </row>
    <row r="2956" spans="23:25">
      <c r="W2956"/>
      <c r="X2956"/>
      <c r="Y2956"/>
    </row>
    <row r="2957" spans="23:25">
      <c r="W2957"/>
      <c r="X2957"/>
      <c r="Y2957"/>
    </row>
    <row r="2958" spans="23:25">
      <c r="W2958"/>
      <c r="X2958"/>
      <c r="Y2958"/>
    </row>
    <row r="2959" spans="23:25">
      <c r="W2959"/>
      <c r="X2959"/>
      <c r="Y2959"/>
    </row>
    <row r="2960" spans="23:25">
      <c r="W2960"/>
      <c r="X2960"/>
      <c r="Y2960"/>
    </row>
    <row r="2961" spans="23:25">
      <c r="W2961"/>
      <c r="X2961"/>
      <c r="Y2961"/>
    </row>
    <row r="2962" spans="23:25">
      <c r="W2962"/>
      <c r="X2962"/>
      <c r="Y2962"/>
    </row>
    <row r="2963" spans="23:25">
      <c r="W2963"/>
      <c r="X2963"/>
      <c r="Y2963"/>
    </row>
    <row r="2964" spans="23:25">
      <c r="W2964"/>
      <c r="X2964"/>
      <c r="Y2964"/>
    </row>
    <row r="2965" spans="23:25">
      <c r="W2965"/>
      <c r="X2965"/>
      <c r="Y2965"/>
    </row>
    <row r="2966" spans="23:25">
      <c r="W2966"/>
      <c r="X2966"/>
      <c r="Y2966"/>
    </row>
    <row r="2967" spans="23:25">
      <c r="W2967"/>
      <c r="X2967"/>
      <c r="Y2967"/>
    </row>
    <row r="2968" spans="23:25">
      <c r="W2968"/>
      <c r="X2968"/>
      <c r="Y2968"/>
    </row>
    <row r="2969" spans="23:25">
      <c r="W2969"/>
      <c r="X2969"/>
      <c r="Y2969"/>
    </row>
    <row r="2970" spans="23:25">
      <c r="W2970"/>
      <c r="X2970"/>
      <c r="Y2970"/>
    </row>
    <row r="2971" spans="23:25">
      <c r="W2971"/>
      <c r="X2971"/>
      <c r="Y2971"/>
    </row>
    <row r="2972" spans="23:25">
      <c r="W2972"/>
      <c r="X2972"/>
      <c r="Y2972"/>
    </row>
    <row r="2973" spans="23:25">
      <c r="W2973"/>
      <c r="X2973"/>
      <c r="Y2973"/>
    </row>
    <row r="2974" spans="23:25">
      <c r="W2974"/>
      <c r="X2974"/>
      <c r="Y2974"/>
    </row>
    <row r="2975" spans="23:25">
      <c r="W2975"/>
      <c r="X2975"/>
      <c r="Y2975"/>
    </row>
    <row r="2976" spans="23:25">
      <c r="W2976"/>
      <c r="X2976"/>
      <c r="Y2976"/>
    </row>
    <row r="2977" spans="23:25">
      <c r="W2977"/>
      <c r="X2977"/>
      <c r="Y2977"/>
    </row>
    <row r="2978" spans="23:25">
      <c r="W2978"/>
      <c r="X2978"/>
      <c r="Y2978"/>
    </row>
    <row r="2979" spans="23:25">
      <c r="W2979"/>
      <c r="X2979"/>
      <c r="Y2979"/>
    </row>
    <row r="2980" spans="23:25">
      <c r="W2980"/>
      <c r="X2980"/>
      <c r="Y2980"/>
    </row>
    <row r="2981" spans="23:25">
      <c r="W2981"/>
      <c r="X2981"/>
      <c r="Y2981"/>
    </row>
    <row r="2982" spans="23:25">
      <c r="W2982"/>
      <c r="X2982"/>
      <c r="Y2982"/>
    </row>
    <row r="2983" spans="23:25">
      <c r="W2983"/>
      <c r="X2983"/>
      <c r="Y2983"/>
    </row>
    <row r="2984" spans="23:25">
      <c r="W2984"/>
      <c r="X2984"/>
      <c r="Y2984"/>
    </row>
    <row r="2985" spans="23:25">
      <c r="W2985"/>
      <c r="X2985"/>
      <c r="Y2985"/>
    </row>
    <row r="2986" spans="23:25">
      <c r="W2986"/>
      <c r="X2986"/>
      <c r="Y2986"/>
    </row>
    <row r="2987" spans="23:25">
      <c r="W2987"/>
      <c r="X2987"/>
      <c r="Y2987"/>
    </row>
    <row r="2988" spans="23:25">
      <c r="W2988"/>
      <c r="X2988"/>
      <c r="Y2988"/>
    </row>
    <row r="2989" spans="23:25">
      <c r="W2989"/>
      <c r="X2989"/>
      <c r="Y2989"/>
    </row>
    <row r="2990" spans="23:25">
      <c r="W2990"/>
      <c r="X2990"/>
      <c r="Y2990"/>
    </row>
    <row r="2991" spans="23:25">
      <c r="W2991"/>
      <c r="X2991"/>
      <c r="Y2991"/>
    </row>
    <row r="2992" spans="23:25">
      <c r="W2992"/>
      <c r="X2992"/>
      <c r="Y2992"/>
    </row>
    <row r="2993" spans="23:25">
      <c r="W2993"/>
      <c r="X2993"/>
      <c r="Y2993"/>
    </row>
    <row r="2994" spans="23:25">
      <c r="W2994"/>
      <c r="X2994"/>
      <c r="Y2994"/>
    </row>
  </sheetData>
  <mergeCells count="5">
    <mergeCell ref="Z2:AA2"/>
    <mergeCell ref="B4:B5"/>
    <mergeCell ref="W4:Y4"/>
    <mergeCell ref="Z4:AB4"/>
    <mergeCell ref="B24:N24"/>
  </mergeCells>
  <pageMargins left="0" right="0" top="1.7322834645669292" bottom="0.55118110236220474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62"/>
  <sheetViews>
    <sheetView tabSelected="1" zoomScale="123" zoomScaleNormal="110" workbookViewId="0">
      <selection activeCell="B57" sqref="B57:H57"/>
    </sheetView>
  </sheetViews>
  <sheetFormatPr baseColWidth="10" defaultRowHeight="15"/>
  <cols>
    <col min="1" max="1" width="3" customWidth="1"/>
    <col min="2" max="2" width="15.140625" customWidth="1"/>
    <col min="3" max="7" width="10.85546875" customWidth="1"/>
    <col min="8" max="8" width="7.85546875" customWidth="1"/>
    <col min="9" max="9" width="5.85546875" customWidth="1"/>
    <col min="10" max="10" width="4.28515625" customWidth="1"/>
    <col min="11" max="11" width="5.140625" customWidth="1"/>
    <col min="12" max="12" width="6.140625" customWidth="1"/>
    <col min="13" max="13" width="9.28515625" customWidth="1"/>
    <col min="14" max="14" width="0.85546875" hidden="1" customWidth="1"/>
    <col min="15" max="15" width="0.28515625" hidden="1" customWidth="1"/>
    <col min="16" max="16" width="4.42578125" customWidth="1"/>
    <col min="17" max="17" width="9.140625" customWidth="1"/>
    <col min="18" max="18" width="3.85546875" hidden="1" customWidth="1"/>
    <col min="20" max="20" width="9.7109375" customWidth="1"/>
  </cols>
  <sheetData>
    <row r="1" spans="2:20" ht="19.5" thickBot="1">
      <c r="B1" s="168" t="s">
        <v>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  <c r="T1" s="1" t="s">
        <v>1</v>
      </c>
    </row>
    <row r="2" spans="2:20" ht="15.75" thickBot="1">
      <c r="B2" s="171" t="s">
        <v>20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</row>
    <row r="3" spans="2:20" ht="33.950000000000003" customHeight="1">
      <c r="B3" s="80" t="s">
        <v>65</v>
      </c>
      <c r="C3" s="174"/>
      <c r="D3" s="174"/>
      <c r="E3" s="174"/>
      <c r="F3" s="174"/>
      <c r="G3" s="174"/>
      <c r="H3" s="175" t="s">
        <v>6</v>
      </c>
      <c r="I3" s="175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</row>
    <row r="4" spans="2:20" ht="20.25" customHeight="1">
      <c r="B4" s="177" t="s">
        <v>2</v>
      </c>
      <c r="C4" s="80" t="s">
        <v>3</v>
      </c>
      <c r="D4" s="175" t="s">
        <v>4</v>
      </c>
      <c r="E4" s="175"/>
      <c r="F4" s="175" t="s">
        <v>5</v>
      </c>
      <c r="G4" s="175"/>
      <c r="H4" s="175" t="s">
        <v>66</v>
      </c>
      <c r="I4" s="175"/>
      <c r="J4" s="179"/>
      <c r="K4" s="179"/>
      <c r="L4" s="179"/>
      <c r="M4" s="179"/>
      <c r="N4" s="179"/>
      <c r="O4" s="77"/>
      <c r="P4" s="175" t="s">
        <v>7</v>
      </c>
      <c r="Q4" s="175"/>
      <c r="R4" s="175"/>
      <c r="S4" s="180" t="s">
        <v>41</v>
      </c>
      <c r="T4" s="180"/>
    </row>
    <row r="5" spans="2:20" ht="15.95" customHeight="1">
      <c r="B5" s="178"/>
      <c r="C5" s="81"/>
      <c r="D5" s="175"/>
      <c r="E5" s="175"/>
      <c r="F5" s="181"/>
      <c r="G5" s="181"/>
      <c r="H5" s="175"/>
      <c r="I5" s="175"/>
      <c r="J5" s="179"/>
      <c r="K5" s="179"/>
      <c r="L5" s="179"/>
      <c r="M5" s="179"/>
      <c r="N5" s="179"/>
      <c r="O5" s="82"/>
      <c r="P5" s="175"/>
      <c r="Q5" s="175"/>
      <c r="R5" s="175"/>
      <c r="S5" s="180"/>
      <c r="T5" s="180"/>
    </row>
    <row r="6" spans="2:20" ht="18" customHeight="1">
      <c r="B6" s="175" t="s">
        <v>8</v>
      </c>
      <c r="C6" s="176" t="s">
        <v>112</v>
      </c>
      <c r="D6" s="176"/>
      <c r="E6" s="176"/>
      <c r="F6" s="176"/>
      <c r="G6" s="176"/>
      <c r="H6" s="175" t="s">
        <v>9</v>
      </c>
      <c r="I6" s="175"/>
      <c r="J6" s="175" t="s">
        <v>10</v>
      </c>
      <c r="K6" s="175"/>
      <c r="L6" s="175" t="s">
        <v>11</v>
      </c>
      <c r="M6" s="175"/>
      <c r="N6" s="175"/>
      <c r="O6" s="77"/>
      <c r="P6" s="175" t="s">
        <v>12</v>
      </c>
      <c r="Q6" s="175"/>
      <c r="R6" s="175"/>
      <c r="S6" s="182" t="s">
        <v>104</v>
      </c>
      <c r="T6" s="182"/>
    </row>
    <row r="7" spans="2:20" ht="15.95" customHeight="1">
      <c r="B7" s="175"/>
      <c r="C7" s="176"/>
      <c r="D7" s="176"/>
      <c r="E7" s="176"/>
      <c r="F7" s="176"/>
      <c r="G7" s="176"/>
      <c r="H7" s="175"/>
      <c r="I7" s="175"/>
      <c r="J7" s="181"/>
      <c r="K7" s="181"/>
      <c r="L7" s="181"/>
      <c r="M7" s="181"/>
      <c r="N7" s="181"/>
      <c r="O7" s="82"/>
      <c r="P7" s="175"/>
      <c r="Q7" s="175"/>
      <c r="R7" s="175"/>
      <c r="S7" s="182"/>
      <c r="T7" s="182"/>
    </row>
    <row r="8" spans="2:20" ht="26.25" customHeight="1">
      <c r="B8" s="83" t="s">
        <v>13</v>
      </c>
      <c r="C8" s="183"/>
      <c r="D8" s="184"/>
      <c r="E8" s="83" t="s">
        <v>14</v>
      </c>
      <c r="F8" s="185"/>
      <c r="G8" s="186"/>
      <c r="H8" s="177" t="s">
        <v>19</v>
      </c>
      <c r="I8" s="177"/>
      <c r="J8" s="187"/>
      <c r="K8" s="187"/>
      <c r="L8" s="187"/>
      <c r="M8" s="187"/>
      <c r="N8" s="187"/>
      <c r="O8" s="84"/>
      <c r="P8" s="177" t="s">
        <v>15</v>
      </c>
      <c r="Q8" s="177"/>
      <c r="R8" s="177"/>
      <c r="S8" s="188"/>
      <c r="T8" s="188"/>
    </row>
    <row r="9" spans="2:20" ht="21.75" customHeight="1">
      <c r="B9" s="197" t="s">
        <v>21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</row>
    <row r="10" spans="2:20" ht="15.95" customHeight="1">
      <c r="B10" s="198" t="s">
        <v>38</v>
      </c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200"/>
    </row>
    <row r="11" spans="2:20" ht="29.1" customHeight="1">
      <c r="B11" s="201" t="s">
        <v>22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2" t="s">
        <v>18</v>
      </c>
      <c r="N11" s="203"/>
      <c r="O11" s="203"/>
      <c r="P11" s="204"/>
      <c r="Q11" s="201" t="s">
        <v>24</v>
      </c>
      <c r="R11" s="201"/>
      <c r="S11" s="201"/>
      <c r="T11" s="201"/>
    </row>
    <row r="12" spans="2:20" ht="18" customHeight="1">
      <c r="B12" s="208" t="s">
        <v>23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5"/>
      <c r="N12" s="206"/>
      <c r="O12" s="206"/>
      <c r="P12" s="207"/>
      <c r="Q12" s="201" t="s">
        <v>25</v>
      </c>
      <c r="R12" s="201"/>
      <c r="S12" s="201"/>
      <c r="T12" s="201"/>
    </row>
    <row r="13" spans="2:20" ht="21" customHeight="1">
      <c r="B13" s="317" t="s">
        <v>54</v>
      </c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190"/>
      <c r="N13" s="190"/>
      <c r="O13" s="190"/>
      <c r="P13" s="190"/>
      <c r="Q13" s="191"/>
      <c r="R13" s="191"/>
      <c r="S13" s="191"/>
      <c r="T13" s="191"/>
    </row>
    <row r="14" spans="2:20" s="23" customFormat="1" ht="17.100000000000001" customHeight="1">
      <c r="B14" s="192" t="s">
        <v>127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3"/>
      <c r="N14" s="193"/>
      <c r="O14" s="193"/>
      <c r="P14" s="193"/>
      <c r="Q14" s="194"/>
      <c r="R14" s="195"/>
      <c r="S14" s="195"/>
      <c r="T14" s="196"/>
    </row>
    <row r="15" spans="2:20" s="23" customFormat="1" ht="35.1" customHeight="1">
      <c r="B15" s="213" t="s">
        <v>128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09"/>
      <c r="N15" s="210"/>
      <c r="O15" s="210"/>
      <c r="P15" s="211"/>
      <c r="Q15" s="194"/>
      <c r="R15" s="195"/>
      <c r="S15" s="195"/>
      <c r="T15" s="196"/>
    </row>
    <row r="16" spans="2:20" s="23" customFormat="1" ht="20.100000000000001" customHeight="1">
      <c r="B16" s="317" t="s">
        <v>103</v>
      </c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52"/>
      <c r="N16" s="53"/>
      <c r="O16" s="53"/>
      <c r="P16" s="54"/>
      <c r="Q16" s="55"/>
      <c r="R16" s="56"/>
      <c r="S16" s="56"/>
      <c r="T16" s="57"/>
    </row>
    <row r="17" spans="2:20" s="23" customFormat="1" ht="18" customHeight="1">
      <c r="B17" s="213" t="s">
        <v>129</v>
      </c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09"/>
      <c r="N17" s="210"/>
      <c r="O17" s="210"/>
      <c r="P17" s="211"/>
      <c r="Q17" s="194"/>
      <c r="R17" s="195"/>
      <c r="S17" s="195"/>
      <c r="T17" s="196"/>
    </row>
    <row r="18" spans="2:20" s="23" customFormat="1" ht="21" customHeight="1">
      <c r="B18" s="317" t="s">
        <v>61</v>
      </c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209"/>
      <c r="N18" s="210"/>
      <c r="O18" s="210"/>
      <c r="P18" s="211"/>
      <c r="Q18" s="194"/>
      <c r="R18" s="195"/>
      <c r="S18" s="195"/>
      <c r="T18" s="196"/>
    </row>
    <row r="19" spans="2:20" s="23" customFormat="1" ht="21" customHeight="1">
      <c r="B19" s="212" t="s">
        <v>130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146"/>
      <c r="N19" s="147"/>
      <c r="O19" s="147"/>
      <c r="P19" s="148"/>
      <c r="Q19" s="149"/>
      <c r="R19" s="150"/>
      <c r="S19" s="150"/>
      <c r="T19" s="151"/>
    </row>
    <row r="20" spans="2:20" s="23" customFormat="1" ht="17.100000000000001" customHeight="1">
      <c r="B20" s="192" t="s">
        <v>131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209"/>
      <c r="N20" s="210"/>
      <c r="O20" s="210"/>
      <c r="P20" s="211"/>
      <c r="Q20" s="194"/>
      <c r="R20" s="195"/>
      <c r="S20" s="195"/>
      <c r="T20" s="196"/>
    </row>
    <row r="21" spans="2:20" s="23" customFormat="1" ht="21" customHeight="1">
      <c r="B21" s="317" t="s">
        <v>64</v>
      </c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52"/>
      <c r="N21" s="53"/>
      <c r="O21" s="53"/>
      <c r="P21" s="54"/>
      <c r="Q21" s="55"/>
      <c r="R21" s="56"/>
      <c r="S21" s="56"/>
      <c r="T21" s="57"/>
    </row>
    <row r="22" spans="2:20" s="23" customFormat="1" ht="32.1" customHeight="1">
      <c r="B22" s="214" t="s">
        <v>53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09"/>
      <c r="N22" s="210"/>
      <c r="O22" s="210"/>
      <c r="P22" s="211"/>
      <c r="Q22" s="194"/>
      <c r="R22" s="195"/>
      <c r="S22" s="195"/>
      <c r="T22" s="196"/>
    </row>
    <row r="23" spans="2:20" s="23" customFormat="1" ht="15.95" customHeight="1" thickBot="1">
      <c r="B23" s="215" t="s">
        <v>48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09"/>
      <c r="N23" s="210"/>
      <c r="O23" s="210"/>
      <c r="P23" s="211"/>
      <c r="Q23" s="194"/>
      <c r="R23" s="195"/>
      <c r="S23" s="195"/>
      <c r="T23" s="196"/>
    </row>
    <row r="24" spans="2:20" s="23" customFormat="1" ht="0.75" customHeight="1" thickBot="1">
      <c r="B24" s="43"/>
      <c r="C24" s="44"/>
      <c r="D24" s="44"/>
      <c r="E24" s="44"/>
      <c r="F24" s="44"/>
      <c r="G24" s="44"/>
      <c r="H24" s="44" t="s">
        <v>16</v>
      </c>
      <c r="I24" s="44"/>
      <c r="J24" s="44"/>
      <c r="K24" s="216">
        <f>COUNTIF((K14:M23), "x")</f>
        <v>0</v>
      </c>
      <c r="L24" s="216"/>
      <c r="M24" s="216"/>
      <c r="N24" s="42"/>
      <c r="O24" s="42"/>
      <c r="P24" s="217">
        <f>COUNTIF((N14:T23),"x")</f>
        <v>0</v>
      </c>
      <c r="Q24" s="217"/>
      <c r="R24" s="217"/>
      <c r="S24" s="217"/>
      <c r="T24" s="218"/>
    </row>
    <row r="25" spans="2:20" s="23" customFormat="1" ht="15" customHeight="1" thickBot="1">
      <c r="B25" s="171" t="s">
        <v>26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219"/>
    </row>
    <row r="26" spans="2:20" s="23" customFormat="1" ht="18" customHeight="1" thickBot="1">
      <c r="B26" s="220" t="s">
        <v>39</v>
      </c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2"/>
    </row>
    <row r="27" spans="2:20" s="23" customFormat="1" ht="15.95" customHeight="1" thickBot="1">
      <c r="B27" s="223" t="s">
        <v>27</v>
      </c>
      <c r="C27" s="224"/>
      <c r="D27" s="224"/>
      <c r="E27" s="224"/>
      <c r="F27" s="224"/>
      <c r="G27" s="224"/>
      <c r="H27" s="225"/>
      <c r="I27" s="223" t="s">
        <v>28</v>
      </c>
      <c r="J27" s="224"/>
      <c r="K27" s="224"/>
      <c r="L27" s="224"/>
      <c r="M27" s="224"/>
      <c r="N27" s="224"/>
      <c r="O27" s="224"/>
      <c r="P27" s="224"/>
      <c r="Q27" s="225"/>
      <c r="R27" s="226" t="s">
        <v>34</v>
      </c>
      <c r="S27" s="227"/>
      <c r="T27" s="228"/>
    </row>
    <row r="28" spans="2:20" s="23" customFormat="1" ht="15.95" customHeight="1" thickBot="1">
      <c r="B28" s="232" t="s">
        <v>29</v>
      </c>
      <c r="C28" s="233"/>
      <c r="D28" s="233"/>
      <c r="E28" s="233"/>
      <c r="F28" s="233"/>
      <c r="G28" s="233"/>
      <c r="H28" s="234"/>
      <c r="I28" s="235" t="s">
        <v>30</v>
      </c>
      <c r="J28" s="236"/>
      <c r="K28" s="237" t="s">
        <v>31</v>
      </c>
      <c r="L28" s="238"/>
      <c r="M28" s="248" t="s">
        <v>32</v>
      </c>
      <c r="N28" s="249"/>
      <c r="O28" s="249"/>
      <c r="P28" s="250"/>
      <c r="Q28" s="2" t="s">
        <v>33</v>
      </c>
      <c r="R28" s="229"/>
      <c r="S28" s="230"/>
      <c r="T28" s="231"/>
    </row>
    <row r="29" spans="2:20" s="40" customFormat="1" ht="20.100000000000001" customHeight="1" thickBot="1">
      <c r="B29" s="251" t="s">
        <v>62</v>
      </c>
      <c r="C29" s="252"/>
      <c r="D29" s="252"/>
      <c r="E29" s="252"/>
      <c r="F29" s="252"/>
      <c r="G29" s="252"/>
      <c r="H29" s="252"/>
      <c r="I29" s="85"/>
      <c r="J29" s="86"/>
      <c r="K29" s="87"/>
      <c r="L29" s="88"/>
      <c r="M29" s="85"/>
      <c r="N29" s="89"/>
      <c r="O29" s="89"/>
      <c r="P29" s="86"/>
      <c r="Q29" s="90"/>
      <c r="R29" s="91"/>
      <c r="S29" s="92"/>
      <c r="T29" s="93"/>
    </row>
    <row r="30" spans="2:20" s="23" customFormat="1" ht="26.1" customHeight="1" thickBot="1">
      <c r="B30" s="242" t="s">
        <v>105</v>
      </c>
      <c r="C30" s="243"/>
      <c r="D30" s="243"/>
      <c r="E30" s="243"/>
      <c r="F30" s="243"/>
      <c r="G30" s="243"/>
      <c r="H30" s="244"/>
      <c r="I30" s="239" t="s">
        <v>43</v>
      </c>
      <c r="J30" s="241"/>
      <c r="K30" s="245"/>
      <c r="L30" s="246"/>
      <c r="M30" s="245" t="s">
        <v>42</v>
      </c>
      <c r="N30" s="247"/>
      <c r="O30" s="247"/>
      <c r="P30" s="246"/>
      <c r="Q30" s="24"/>
      <c r="R30" s="239"/>
      <c r="S30" s="240"/>
      <c r="T30" s="241"/>
    </row>
    <row r="31" spans="2:20" s="23" customFormat="1" ht="26.1" customHeight="1" thickBot="1">
      <c r="B31" s="242" t="s">
        <v>106</v>
      </c>
      <c r="C31" s="243"/>
      <c r="D31" s="243"/>
      <c r="E31" s="243"/>
      <c r="F31" s="243"/>
      <c r="G31" s="243"/>
      <c r="H31" s="244"/>
      <c r="I31" s="239" t="s">
        <v>42</v>
      </c>
      <c r="J31" s="241"/>
      <c r="K31" s="245"/>
      <c r="L31" s="246"/>
      <c r="M31" s="245"/>
      <c r="N31" s="247"/>
      <c r="O31" s="247"/>
      <c r="P31" s="246"/>
      <c r="Q31" s="24"/>
      <c r="R31" s="239"/>
      <c r="S31" s="240"/>
      <c r="T31" s="241"/>
    </row>
    <row r="32" spans="2:20" s="23" customFormat="1" ht="11.25" hidden="1" customHeight="1" thickBot="1">
      <c r="B32" s="18"/>
      <c r="C32" s="20"/>
      <c r="D32" s="20"/>
      <c r="E32" s="20"/>
      <c r="F32" s="20"/>
      <c r="G32" s="20"/>
      <c r="H32" s="19"/>
      <c r="I32" s="239">
        <f>COUNTIF(I30:J31,"x")</f>
        <v>2</v>
      </c>
      <c r="J32" s="241"/>
      <c r="K32" s="239">
        <f>COUNTIF(K30:L31,"x")</f>
        <v>0</v>
      </c>
      <c r="L32" s="241"/>
      <c r="M32" s="245">
        <f t="shared" ref="M32" si="0">COUNTIF(M30:N31,"x")</f>
        <v>1</v>
      </c>
      <c r="N32" s="247"/>
      <c r="O32" s="247">
        <f t="shared" ref="O32" si="1">COUNTIF(O30:P31,"x")</f>
        <v>0</v>
      </c>
      <c r="P32" s="246"/>
      <c r="Q32" s="239">
        <f>COUNTIF(Q30:R31,"x")</f>
        <v>0</v>
      </c>
      <c r="R32" s="241"/>
      <c r="S32" s="25"/>
      <c r="T32" s="17"/>
    </row>
    <row r="33" spans="2:20" s="23" customFormat="1" ht="15.95" customHeight="1" thickBot="1">
      <c r="B33" s="223" t="s">
        <v>35</v>
      </c>
      <c r="C33" s="224"/>
      <c r="D33" s="224"/>
      <c r="E33" s="224"/>
      <c r="F33" s="224"/>
      <c r="G33" s="224"/>
      <c r="H33" s="225"/>
      <c r="I33" s="235" t="s">
        <v>30</v>
      </c>
      <c r="J33" s="236"/>
      <c r="K33" s="256" t="s">
        <v>31</v>
      </c>
      <c r="L33" s="257"/>
      <c r="M33" s="235" t="s">
        <v>32</v>
      </c>
      <c r="N33" s="236"/>
      <c r="O33" s="235"/>
      <c r="P33" s="236"/>
      <c r="Q33" s="14" t="s">
        <v>33</v>
      </c>
      <c r="R33" s="258" t="s">
        <v>34</v>
      </c>
      <c r="S33" s="259"/>
      <c r="T33" s="260"/>
    </row>
    <row r="34" spans="2:20" s="23" customFormat="1" ht="27" customHeight="1" thickBot="1">
      <c r="B34" s="251" t="s">
        <v>62</v>
      </c>
      <c r="C34" s="252"/>
      <c r="D34" s="252"/>
      <c r="E34" s="252"/>
      <c r="F34" s="252"/>
      <c r="G34" s="252"/>
      <c r="H34" s="252"/>
      <c r="I34" s="85"/>
      <c r="J34" s="86"/>
      <c r="K34" s="87"/>
      <c r="L34" s="88"/>
      <c r="M34" s="85"/>
      <c r="N34" s="89"/>
      <c r="O34" s="89"/>
      <c r="P34" s="86"/>
      <c r="Q34" s="94"/>
      <c r="R34" s="95"/>
      <c r="S34" s="96"/>
      <c r="T34" s="97"/>
    </row>
    <row r="35" spans="2:20" s="23" customFormat="1" ht="15.95" customHeight="1" thickBot="1">
      <c r="B35" s="253" t="s">
        <v>107</v>
      </c>
      <c r="C35" s="254"/>
      <c r="D35" s="254"/>
      <c r="E35" s="254"/>
      <c r="F35" s="254"/>
      <c r="G35" s="254"/>
      <c r="H35" s="255"/>
      <c r="I35" s="239"/>
      <c r="J35" s="241"/>
      <c r="K35" s="245"/>
      <c r="L35" s="246"/>
      <c r="M35" s="245" t="s">
        <v>42</v>
      </c>
      <c r="N35" s="247"/>
      <c r="O35" s="247"/>
      <c r="P35" s="246"/>
      <c r="Q35" s="24"/>
      <c r="R35" s="239"/>
      <c r="S35" s="240"/>
      <c r="T35" s="241"/>
    </row>
    <row r="36" spans="2:20" s="23" customFormat="1" ht="17.100000000000001" customHeight="1" thickBot="1">
      <c r="B36" s="253" t="s">
        <v>108</v>
      </c>
      <c r="C36" s="254"/>
      <c r="D36" s="254"/>
      <c r="E36" s="254"/>
      <c r="F36" s="254"/>
      <c r="G36" s="254"/>
      <c r="H36" s="255"/>
      <c r="I36" s="239"/>
      <c r="J36" s="241"/>
      <c r="K36" s="245"/>
      <c r="L36" s="246"/>
      <c r="M36" s="245" t="s">
        <v>42</v>
      </c>
      <c r="N36" s="247"/>
      <c r="O36" s="247"/>
      <c r="P36" s="246"/>
      <c r="Q36" s="24"/>
      <c r="R36" s="239"/>
      <c r="S36" s="240"/>
      <c r="T36" s="241"/>
    </row>
    <row r="37" spans="2:20" s="23" customFormat="1" ht="17.100000000000001" customHeight="1" thickBot="1">
      <c r="B37" s="251" t="s">
        <v>55</v>
      </c>
      <c r="C37" s="252"/>
      <c r="D37" s="252"/>
      <c r="E37" s="252"/>
      <c r="F37" s="252"/>
      <c r="G37" s="252"/>
      <c r="H37" s="252"/>
      <c r="I37" s="239"/>
      <c r="J37" s="241"/>
      <c r="K37" s="239"/>
      <c r="L37" s="241"/>
      <c r="M37" s="239"/>
      <c r="N37" s="241"/>
      <c r="O37" s="239"/>
      <c r="P37" s="241"/>
      <c r="Q37" s="24"/>
      <c r="R37" s="37"/>
      <c r="S37" s="239"/>
      <c r="T37" s="241"/>
    </row>
    <row r="38" spans="2:20" s="23" customFormat="1" ht="17.100000000000001" customHeight="1" thickBot="1">
      <c r="B38" s="261" t="s">
        <v>109</v>
      </c>
      <c r="C38" s="262"/>
      <c r="D38" s="262"/>
      <c r="E38" s="262"/>
      <c r="F38" s="262"/>
      <c r="G38" s="262"/>
      <c r="H38" s="263"/>
      <c r="I38" s="239"/>
      <c r="J38" s="241"/>
      <c r="K38" s="245" t="s">
        <v>42</v>
      </c>
      <c r="L38" s="246"/>
      <c r="M38" s="245"/>
      <c r="N38" s="247"/>
      <c r="O38" s="247"/>
      <c r="P38" s="246"/>
      <c r="Q38" s="24"/>
      <c r="R38" s="239"/>
      <c r="S38" s="240"/>
      <c r="T38" s="241"/>
    </row>
    <row r="39" spans="2:20" s="23" customFormat="1" ht="15.95" customHeight="1" thickBot="1">
      <c r="B39" s="266" t="s">
        <v>110</v>
      </c>
      <c r="C39" s="267"/>
      <c r="D39" s="267"/>
      <c r="E39" s="267"/>
      <c r="F39" s="267"/>
      <c r="G39" s="267"/>
      <c r="H39" s="268"/>
      <c r="I39" s="239"/>
      <c r="J39" s="241"/>
      <c r="K39" s="245"/>
      <c r="L39" s="246"/>
      <c r="M39" s="245" t="s">
        <v>42</v>
      </c>
      <c r="N39" s="247"/>
      <c r="O39" s="247"/>
      <c r="P39" s="246"/>
      <c r="Q39" s="24"/>
      <c r="R39" s="239"/>
      <c r="S39" s="240"/>
      <c r="T39" s="241"/>
    </row>
    <row r="40" spans="2:20" s="23" customFormat="1" ht="29.1" customHeight="1" thickBot="1">
      <c r="B40" s="251" t="s">
        <v>60</v>
      </c>
      <c r="C40" s="252"/>
      <c r="D40" s="252"/>
      <c r="E40" s="252"/>
      <c r="F40" s="252"/>
      <c r="G40" s="252"/>
      <c r="H40" s="252"/>
      <c r="I40" s="239"/>
      <c r="J40" s="241"/>
      <c r="K40" s="239"/>
      <c r="L40" s="241"/>
      <c r="M40" s="239"/>
      <c r="N40" s="241"/>
      <c r="O40" s="239"/>
      <c r="P40" s="241"/>
      <c r="Q40" s="24"/>
      <c r="R40" s="64"/>
      <c r="S40" s="239"/>
      <c r="T40" s="241"/>
    </row>
    <row r="41" spans="2:20" s="23" customFormat="1" ht="15" customHeight="1" thickBot="1">
      <c r="B41" s="266" t="s">
        <v>113</v>
      </c>
      <c r="C41" s="267"/>
      <c r="D41" s="267"/>
      <c r="E41" s="267"/>
      <c r="F41" s="267"/>
      <c r="G41" s="267"/>
      <c r="H41" s="268"/>
      <c r="I41" s="239"/>
      <c r="J41" s="241"/>
      <c r="K41" s="245"/>
      <c r="L41" s="246"/>
      <c r="M41" s="245" t="s">
        <v>42</v>
      </c>
      <c r="N41" s="247"/>
      <c r="O41" s="247"/>
      <c r="P41" s="246"/>
      <c r="Q41" s="24"/>
      <c r="R41" s="239"/>
      <c r="S41" s="240"/>
      <c r="T41" s="241"/>
    </row>
    <row r="42" spans="2:20" s="23" customFormat="1" ht="12.75" customHeight="1" thickBot="1">
      <c r="B42" s="266" t="s">
        <v>114</v>
      </c>
      <c r="C42" s="267"/>
      <c r="D42" s="267"/>
      <c r="E42" s="267"/>
      <c r="F42" s="267"/>
      <c r="G42" s="267"/>
      <c r="H42" s="268"/>
      <c r="I42" s="239"/>
      <c r="J42" s="241"/>
      <c r="K42" s="245" t="s">
        <v>42</v>
      </c>
      <c r="L42" s="246"/>
      <c r="M42" s="245"/>
      <c r="N42" s="247"/>
      <c r="O42" s="247"/>
      <c r="P42" s="246"/>
      <c r="Q42" s="24"/>
      <c r="R42" s="239"/>
      <c r="S42" s="240"/>
      <c r="T42" s="241"/>
    </row>
    <row r="43" spans="2:20" s="23" customFormat="1" ht="12.75" hidden="1" customHeight="1" thickBot="1">
      <c r="B43" s="26"/>
      <c r="C43" s="27"/>
      <c r="D43" s="27"/>
      <c r="E43" s="27"/>
      <c r="F43" s="27"/>
      <c r="G43" s="27"/>
      <c r="H43" s="28"/>
      <c r="I43" s="239">
        <f>COUNTIF(I35:J42,"x")</f>
        <v>0</v>
      </c>
      <c r="J43" s="241"/>
      <c r="K43" s="239">
        <f>COUNTIF(K35:L42,"x")</f>
        <v>2</v>
      </c>
      <c r="L43" s="241"/>
      <c r="M43" s="245">
        <f>COUNTIF(M35:N42,"x")</f>
        <v>4</v>
      </c>
      <c r="N43" s="247"/>
      <c r="O43" s="247">
        <f>COUNTIF(O35:P42,"x")</f>
        <v>0</v>
      </c>
      <c r="P43" s="246"/>
      <c r="Q43" s="239">
        <f>COUNTIF(Q35:R42,"x")</f>
        <v>0</v>
      </c>
      <c r="R43" s="241"/>
      <c r="S43" s="239"/>
      <c r="T43" s="240"/>
    </row>
    <row r="44" spans="2:20" s="23" customFormat="1" ht="12.75" customHeight="1" thickBot="1">
      <c r="B44" s="223" t="s">
        <v>36</v>
      </c>
      <c r="C44" s="224"/>
      <c r="D44" s="224"/>
      <c r="E44" s="224"/>
      <c r="F44" s="224"/>
      <c r="G44" s="224"/>
      <c r="H44" s="225"/>
      <c r="I44" s="235" t="s">
        <v>30</v>
      </c>
      <c r="J44" s="236"/>
      <c r="K44" s="256" t="s">
        <v>31</v>
      </c>
      <c r="L44" s="257"/>
      <c r="M44" s="235" t="s">
        <v>32</v>
      </c>
      <c r="N44" s="236"/>
      <c r="O44" s="235"/>
      <c r="P44" s="236"/>
      <c r="Q44" s="14" t="s">
        <v>33</v>
      </c>
      <c r="R44" s="258" t="s">
        <v>34</v>
      </c>
      <c r="S44" s="259"/>
      <c r="T44" s="260"/>
    </row>
    <row r="45" spans="2:20" s="23" customFormat="1" ht="22.5" customHeight="1" thickBot="1">
      <c r="B45" s="251" t="s">
        <v>62</v>
      </c>
      <c r="C45" s="252"/>
      <c r="D45" s="252"/>
      <c r="E45" s="252"/>
      <c r="F45" s="252"/>
      <c r="G45" s="252"/>
      <c r="H45" s="252"/>
      <c r="I45" s="45"/>
      <c r="J45" s="46"/>
      <c r="K45" s="50"/>
      <c r="L45" s="51"/>
      <c r="M45" s="45"/>
      <c r="N45" s="39"/>
      <c r="O45" s="39"/>
      <c r="P45" s="46"/>
      <c r="Q45" s="41"/>
      <c r="R45" s="47"/>
      <c r="S45" s="49"/>
      <c r="T45" s="48"/>
    </row>
    <row r="46" spans="2:20" s="23" customFormat="1" ht="15" customHeight="1" thickBot="1">
      <c r="B46" s="242" t="s">
        <v>115</v>
      </c>
      <c r="C46" s="243"/>
      <c r="D46" s="243"/>
      <c r="E46" s="243"/>
      <c r="F46" s="243"/>
      <c r="G46" s="243"/>
      <c r="H46" s="244"/>
      <c r="I46" s="269"/>
      <c r="J46" s="270"/>
      <c r="K46" s="245"/>
      <c r="L46" s="246"/>
      <c r="M46" s="245" t="s">
        <v>42</v>
      </c>
      <c r="N46" s="247"/>
      <c r="O46" s="247"/>
      <c r="P46" s="246"/>
      <c r="Q46" s="24"/>
      <c r="R46" s="239"/>
      <c r="S46" s="240"/>
      <c r="T46" s="241"/>
    </row>
    <row r="47" spans="2:20" s="23" customFormat="1" ht="29.1" customHeight="1" thickBot="1">
      <c r="B47" s="251" t="s">
        <v>63</v>
      </c>
      <c r="C47" s="252"/>
      <c r="D47" s="252"/>
      <c r="E47" s="252"/>
      <c r="F47" s="252"/>
      <c r="G47" s="252"/>
      <c r="H47" s="252"/>
      <c r="I47" s="239"/>
      <c r="J47" s="241"/>
      <c r="K47" s="239"/>
      <c r="L47" s="241"/>
      <c r="M47" s="239"/>
      <c r="N47" s="241"/>
      <c r="O47" s="239"/>
      <c r="P47" s="241"/>
      <c r="Q47" s="24"/>
      <c r="R47" s="64"/>
      <c r="S47" s="239"/>
      <c r="T47" s="241"/>
    </row>
    <row r="48" spans="2:20" s="23" customFormat="1" ht="32.25" customHeight="1" thickBot="1">
      <c r="B48" s="242" t="s">
        <v>116</v>
      </c>
      <c r="C48" s="243"/>
      <c r="D48" s="243"/>
      <c r="E48" s="243"/>
      <c r="F48" s="243"/>
      <c r="G48" s="243"/>
      <c r="H48" s="244"/>
      <c r="I48" s="269"/>
      <c r="J48" s="270"/>
      <c r="K48" s="245" t="s">
        <v>42</v>
      </c>
      <c r="L48" s="246"/>
      <c r="M48" s="245"/>
      <c r="N48" s="247"/>
      <c r="O48" s="247"/>
      <c r="P48" s="246"/>
      <c r="Q48" s="24"/>
      <c r="R48" s="239"/>
      <c r="S48" s="240"/>
      <c r="T48" s="241"/>
    </row>
    <row r="49" spans="2:20" s="23" customFormat="1" ht="18.75" customHeight="1" thickBot="1">
      <c r="B49" s="266" t="s">
        <v>117</v>
      </c>
      <c r="C49" s="267"/>
      <c r="D49" s="267"/>
      <c r="E49" s="267"/>
      <c r="F49" s="267"/>
      <c r="G49" s="267"/>
      <c r="H49" s="268"/>
      <c r="I49" s="269"/>
      <c r="J49" s="270"/>
      <c r="K49" s="245"/>
      <c r="L49" s="246"/>
      <c r="M49" s="245"/>
      <c r="N49" s="247"/>
      <c r="O49" s="247"/>
      <c r="P49" s="246"/>
      <c r="Q49" s="24" t="s">
        <v>42</v>
      </c>
      <c r="R49" s="239"/>
      <c r="S49" s="240"/>
      <c r="T49" s="241"/>
    </row>
    <row r="50" spans="2:20" s="23" customFormat="1" ht="12" customHeight="1" thickBot="1">
      <c r="B50" s="26"/>
      <c r="C50" s="27"/>
      <c r="D50" s="27"/>
      <c r="E50" s="27"/>
      <c r="F50" s="27"/>
      <c r="G50" s="27"/>
      <c r="H50" s="28"/>
      <c r="I50" s="269">
        <f>COUNTIF(I46:J49,"x")</f>
        <v>0</v>
      </c>
      <c r="J50" s="270"/>
      <c r="K50" s="269">
        <f t="shared" ref="K50:P50" si="2">COUNTIF(K46:L49,"x")</f>
        <v>1</v>
      </c>
      <c r="L50" s="270">
        <f t="shared" si="2"/>
        <v>1</v>
      </c>
      <c r="M50" s="245">
        <f>COUNTIF(M46:N49,"x")</f>
        <v>1</v>
      </c>
      <c r="N50" s="247">
        <f t="shared" si="2"/>
        <v>0</v>
      </c>
      <c r="O50" s="247">
        <f t="shared" si="2"/>
        <v>0</v>
      </c>
      <c r="P50" s="246">
        <f t="shared" si="2"/>
        <v>1</v>
      </c>
      <c r="Q50" s="29">
        <f>COUNTIF(Q46:R49,"x")</f>
        <v>1</v>
      </c>
      <c r="R50" s="16"/>
      <c r="S50" s="239"/>
      <c r="T50" s="240"/>
    </row>
    <row r="51" spans="2:20" s="23" customFormat="1" ht="14.1" customHeight="1" thickBot="1">
      <c r="B51" s="232" t="s">
        <v>37</v>
      </c>
      <c r="C51" s="233"/>
      <c r="D51" s="233"/>
      <c r="E51" s="233"/>
      <c r="F51" s="233"/>
      <c r="G51" s="233"/>
      <c r="H51" s="234"/>
      <c r="I51" s="235" t="s">
        <v>30</v>
      </c>
      <c r="J51" s="236"/>
      <c r="K51" s="235" t="s">
        <v>31</v>
      </c>
      <c r="L51" s="236"/>
      <c r="M51" s="235" t="s">
        <v>32</v>
      </c>
      <c r="N51" s="236"/>
      <c r="O51" s="235"/>
      <c r="P51" s="236"/>
      <c r="Q51" s="14" t="s">
        <v>33</v>
      </c>
      <c r="R51" s="258" t="s">
        <v>34</v>
      </c>
      <c r="S51" s="259"/>
      <c r="T51" s="260"/>
    </row>
    <row r="52" spans="2:20" s="23" customFormat="1" ht="30.75" customHeight="1" thickBot="1">
      <c r="B52" s="251" t="s">
        <v>62</v>
      </c>
      <c r="C52" s="252"/>
      <c r="D52" s="252"/>
      <c r="E52" s="252"/>
      <c r="F52" s="252"/>
      <c r="G52" s="252"/>
      <c r="H52" s="252"/>
      <c r="I52" s="33"/>
      <c r="J52" s="34"/>
      <c r="K52" s="33"/>
      <c r="L52" s="34"/>
      <c r="M52" s="33"/>
      <c r="N52" s="39"/>
      <c r="O52" s="39"/>
      <c r="P52" s="34"/>
      <c r="Q52" s="41"/>
      <c r="R52" s="35"/>
      <c r="S52" s="38"/>
      <c r="T52" s="36"/>
    </row>
    <row r="53" spans="2:20" s="23" customFormat="1" ht="15.95" customHeight="1" thickBot="1">
      <c r="B53" s="242" t="s">
        <v>50</v>
      </c>
      <c r="C53" s="243"/>
      <c r="D53" s="243"/>
      <c r="E53" s="243"/>
      <c r="F53" s="243"/>
      <c r="G53" s="243"/>
      <c r="H53" s="244"/>
      <c r="I53" s="239" t="s">
        <v>42</v>
      </c>
      <c r="J53" s="241"/>
      <c r="K53" s="245"/>
      <c r="L53" s="246"/>
      <c r="M53" s="245"/>
      <c r="N53" s="247"/>
      <c r="O53" s="247"/>
      <c r="P53" s="246"/>
      <c r="Q53" s="24"/>
      <c r="R53" s="239"/>
      <c r="S53" s="240"/>
      <c r="T53" s="241"/>
    </row>
    <row r="54" spans="2:20" s="23" customFormat="1" ht="26.1" customHeight="1" thickBot="1">
      <c r="B54" s="251" t="s">
        <v>56</v>
      </c>
      <c r="C54" s="252"/>
      <c r="D54" s="252"/>
      <c r="E54" s="252"/>
      <c r="F54" s="252"/>
      <c r="G54" s="252"/>
      <c r="H54" s="252"/>
      <c r="I54" s="239"/>
      <c r="J54" s="241"/>
      <c r="K54" s="239"/>
      <c r="L54" s="241"/>
      <c r="M54" s="239"/>
      <c r="N54" s="241"/>
      <c r="O54" s="239"/>
      <c r="P54" s="241"/>
      <c r="Q54" s="24"/>
      <c r="R54" s="64"/>
      <c r="S54" s="239"/>
      <c r="T54" s="241"/>
    </row>
    <row r="55" spans="2:20" s="23" customFormat="1" ht="15.95" customHeight="1" thickBot="1">
      <c r="B55" s="242" t="s">
        <v>51</v>
      </c>
      <c r="C55" s="243"/>
      <c r="D55" s="243"/>
      <c r="E55" s="243"/>
      <c r="F55" s="243"/>
      <c r="G55" s="243"/>
      <c r="H55" s="244"/>
      <c r="I55" s="239" t="s">
        <v>42</v>
      </c>
      <c r="J55" s="241"/>
      <c r="K55" s="245"/>
      <c r="L55" s="246"/>
      <c r="M55" s="245"/>
      <c r="N55" s="247"/>
      <c r="O55" s="247"/>
      <c r="P55" s="246"/>
      <c r="Q55" s="24"/>
      <c r="R55" s="239"/>
      <c r="S55" s="240"/>
      <c r="T55" s="241"/>
    </row>
    <row r="56" spans="2:20" s="23" customFormat="1" ht="14.1" customHeight="1" thickBot="1">
      <c r="B56" s="271" t="s">
        <v>49</v>
      </c>
      <c r="C56" s="272"/>
      <c r="D56" s="272"/>
      <c r="E56" s="272"/>
      <c r="F56" s="272"/>
      <c r="G56" s="272"/>
      <c r="H56" s="273"/>
      <c r="I56" s="239" t="s">
        <v>43</v>
      </c>
      <c r="J56" s="241"/>
      <c r="K56" s="245" t="s">
        <v>42</v>
      </c>
      <c r="L56" s="246"/>
      <c r="M56" s="245"/>
      <c r="N56" s="247"/>
      <c r="O56" s="247"/>
      <c r="P56" s="246"/>
      <c r="Q56" s="24"/>
      <c r="R56" s="239"/>
      <c r="S56" s="240"/>
      <c r="T56" s="241"/>
    </row>
    <row r="57" spans="2:20" s="23" customFormat="1" ht="23.1" customHeight="1" thickBot="1">
      <c r="B57" s="251" t="s">
        <v>57</v>
      </c>
      <c r="C57" s="252"/>
      <c r="D57" s="252"/>
      <c r="E57" s="252"/>
      <c r="F57" s="252"/>
      <c r="G57" s="252"/>
      <c r="H57" s="252"/>
      <c r="I57" s="239"/>
      <c r="J57" s="241"/>
      <c r="K57" s="239"/>
      <c r="L57" s="241"/>
      <c r="M57" s="239"/>
      <c r="N57" s="241"/>
      <c r="O57" s="239"/>
      <c r="P57" s="241"/>
      <c r="Q57" s="24"/>
      <c r="R57" s="64"/>
      <c r="S57" s="239"/>
      <c r="T57" s="241"/>
    </row>
    <row r="58" spans="2:20" s="23" customFormat="1" ht="15.95" customHeight="1" thickBot="1">
      <c r="B58" s="274" t="s">
        <v>46</v>
      </c>
      <c r="C58" s="275"/>
      <c r="D58" s="275"/>
      <c r="E58" s="275"/>
      <c r="F58" s="275"/>
      <c r="G58" s="275"/>
      <c r="H58" s="276"/>
      <c r="I58" s="277" t="s">
        <v>42</v>
      </c>
      <c r="J58" s="278"/>
      <c r="K58" s="279"/>
      <c r="L58" s="280"/>
      <c r="M58" s="281"/>
      <c r="N58" s="282"/>
      <c r="O58" s="282"/>
      <c r="P58" s="283"/>
      <c r="Q58" s="24" t="s">
        <v>42</v>
      </c>
      <c r="R58" s="284"/>
      <c r="S58" s="285"/>
      <c r="T58" s="286"/>
    </row>
    <row r="59" spans="2:20" s="23" customFormat="1" ht="12" customHeight="1" thickBot="1">
      <c r="B59" s="21"/>
      <c r="C59" s="22"/>
      <c r="D59" s="22"/>
      <c r="E59" s="22"/>
      <c r="F59" s="22"/>
      <c r="G59" s="22"/>
      <c r="H59" s="22"/>
      <c r="I59" s="287">
        <f>COUNTIF(I53:J58,"x")</f>
        <v>4</v>
      </c>
      <c r="J59" s="287"/>
      <c r="K59" s="288">
        <f>COUNTIF(K53:L58,"x")</f>
        <v>1</v>
      </c>
      <c r="L59" s="288"/>
      <c r="M59" s="247">
        <f>COUNTIF(M53:N58,"x")</f>
        <v>0</v>
      </c>
      <c r="N59" s="247"/>
      <c r="O59" s="247"/>
      <c r="P59" s="247"/>
      <c r="Q59" s="30">
        <f>COUNTIF(Q53:R58,"x")</f>
        <v>1</v>
      </c>
      <c r="R59" s="31"/>
      <c r="S59" s="31"/>
      <c r="T59" s="32"/>
    </row>
    <row r="60" spans="2:20" s="23" customFormat="1" ht="15" customHeight="1" thickBot="1">
      <c r="B60" s="291" t="s">
        <v>16</v>
      </c>
      <c r="C60" s="292"/>
      <c r="D60" s="292"/>
      <c r="E60" s="292"/>
      <c r="F60" s="292"/>
      <c r="G60" s="292"/>
      <c r="H60" s="292"/>
      <c r="I60" s="293">
        <f>I32+I43+I50+I59</f>
        <v>6</v>
      </c>
      <c r="J60" s="293"/>
      <c r="K60" s="293">
        <f>K32+K43+K50+K59</f>
        <v>4</v>
      </c>
      <c r="L60" s="293"/>
      <c r="M60" s="293">
        <f>M32+M43+M50+M59</f>
        <v>6</v>
      </c>
      <c r="N60" s="293"/>
      <c r="O60" s="293">
        <f>O32+O43+O50+O59</f>
        <v>0</v>
      </c>
      <c r="P60" s="293"/>
      <c r="Q60" s="293">
        <f>Q32+Q43+Q50+Q59</f>
        <v>2</v>
      </c>
      <c r="R60" s="293"/>
      <c r="S60" s="293"/>
      <c r="T60" s="294"/>
    </row>
    <row r="61" spans="2:20" s="23" customFormat="1" ht="15.95" customHeight="1" thickBot="1">
      <c r="B61" s="232" t="str">
        <f>B27</f>
        <v>CRITERIOS</v>
      </c>
      <c r="C61" s="233"/>
      <c r="D61" s="233"/>
      <c r="E61" s="233"/>
      <c r="F61" s="233"/>
      <c r="G61" s="233"/>
      <c r="H61" s="234"/>
      <c r="I61" s="235" t="s">
        <v>30</v>
      </c>
      <c r="J61" s="236"/>
      <c r="K61" s="235" t="s">
        <v>31</v>
      </c>
      <c r="L61" s="236"/>
      <c r="M61" s="235" t="s">
        <v>32</v>
      </c>
      <c r="N61" s="236"/>
      <c r="O61" s="235"/>
      <c r="P61" s="236"/>
      <c r="Q61" s="14" t="s">
        <v>33</v>
      </c>
      <c r="R61" s="15" t="s">
        <v>34</v>
      </c>
      <c r="S61" s="258" t="s">
        <v>34</v>
      </c>
      <c r="T61" s="260"/>
    </row>
    <row r="62" spans="2:20" s="23" customFormat="1" ht="17.100000000000001" customHeight="1" thickBot="1">
      <c r="B62" s="289" t="s">
        <v>17</v>
      </c>
      <c r="C62" s="290"/>
      <c r="D62" s="290"/>
      <c r="E62" s="290"/>
      <c r="F62" s="290"/>
      <c r="G62" s="290"/>
      <c r="H62" s="290"/>
      <c r="I62" s="100">
        <f>(I60*100)/15</f>
        <v>40</v>
      </c>
      <c r="J62" s="100"/>
      <c r="K62" s="100">
        <f>(K60*100)/15</f>
        <v>26.666666666666668</v>
      </c>
      <c r="L62" s="100"/>
      <c r="M62" s="101">
        <f t="shared" ref="M62" si="3">(M60*100)/15</f>
        <v>40</v>
      </c>
      <c r="N62" s="102"/>
      <c r="O62" s="102">
        <f t="shared" ref="O62" si="4">(O60*100)/15</f>
        <v>0</v>
      </c>
      <c r="P62" s="103"/>
      <c r="Q62" s="104">
        <f>(Q60*100)/15</f>
        <v>13.333333333333334</v>
      </c>
      <c r="R62" s="100"/>
      <c r="S62" s="100">
        <f>I62+K62+M62</f>
        <v>106.66666666666667</v>
      </c>
      <c r="T62" s="105"/>
    </row>
  </sheetData>
  <mergeCells count="230">
    <mergeCell ref="I47:J47"/>
    <mergeCell ref="K47:L47"/>
    <mergeCell ref="M47:N47"/>
    <mergeCell ref="O47:P47"/>
    <mergeCell ref="S47:T47"/>
    <mergeCell ref="I54:J54"/>
    <mergeCell ref="K54:L54"/>
    <mergeCell ref="M54:N54"/>
    <mergeCell ref="O54:P54"/>
    <mergeCell ref="S54:T54"/>
    <mergeCell ref="S50:T50"/>
    <mergeCell ref="K49:L49"/>
    <mergeCell ref="M49:P49"/>
    <mergeCell ref="R49:T49"/>
    <mergeCell ref="M48:P48"/>
    <mergeCell ref="R48:T48"/>
    <mergeCell ref="Q20:T20"/>
    <mergeCell ref="Q22:T22"/>
    <mergeCell ref="Q23:T23"/>
    <mergeCell ref="M23:P23"/>
    <mergeCell ref="Q14:T14"/>
    <mergeCell ref="Q15:T15"/>
    <mergeCell ref="Q17:T17"/>
    <mergeCell ref="M17:P17"/>
    <mergeCell ref="M18:P18"/>
    <mergeCell ref="Q18:T18"/>
    <mergeCell ref="M20:P20"/>
    <mergeCell ref="M22:P22"/>
    <mergeCell ref="B16:L16"/>
    <mergeCell ref="M32:P32"/>
    <mergeCell ref="M13:P13"/>
    <mergeCell ref="M14:P14"/>
    <mergeCell ref="B13:L13"/>
    <mergeCell ref="B14:L14"/>
    <mergeCell ref="B15:L15"/>
    <mergeCell ref="B17:L17"/>
    <mergeCell ref="B18:L18"/>
    <mergeCell ref="M15:P15"/>
    <mergeCell ref="B19:L19"/>
    <mergeCell ref="B52:H52"/>
    <mergeCell ref="B40:H40"/>
    <mergeCell ref="B29:H29"/>
    <mergeCell ref="B47:H47"/>
    <mergeCell ref="B37:H37"/>
    <mergeCell ref="B34:H34"/>
    <mergeCell ref="B20:L20"/>
    <mergeCell ref="B21:L21"/>
    <mergeCell ref="B22:L22"/>
    <mergeCell ref="B23:L23"/>
    <mergeCell ref="I32:J32"/>
    <mergeCell ref="K32:L32"/>
    <mergeCell ref="B45:H45"/>
    <mergeCell ref="K48:L48"/>
    <mergeCell ref="K41:L41"/>
    <mergeCell ref="B33:H33"/>
    <mergeCell ref="I33:J33"/>
    <mergeCell ref="K33:L33"/>
    <mergeCell ref="I37:J37"/>
    <mergeCell ref="K37:L37"/>
    <mergeCell ref="I40:J40"/>
    <mergeCell ref="K40:L40"/>
    <mergeCell ref="B49:H49"/>
    <mergeCell ref="I49:J49"/>
    <mergeCell ref="Q60:R60"/>
    <mergeCell ref="B61:H61"/>
    <mergeCell ref="I61:J61"/>
    <mergeCell ref="K61:L61"/>
    <mergeCell ref="M61:N61"/>
    <mergeCell ref="O61:P61"/>
    <mergeCell ref="S61:T61"/>
    <mergeCell ref="I50:J50"/>
    <mergeCell ref="K50:L50"/>
    <mergeCell ref="M50:P50"/>
    <mergeCell ref="I59:J59"/>
    <mergeCell ref="K59:L59"/>
    <mergeCell ref="M59:P59"/>
    <mergeCell ref="S60:T60"/>
    <mergeCell ref="B60:H60"/>
    <mergeCell ref="R56:T56"/>
    <mergeCell ref="B51:H51"/>
    <mergeCell ref="I51:J51"/>
    <mergeCell ref="K51:L51"/>
    <mergeCell ref="R51:T51"/>
    <mergeCell ref="I57:J57"/>
    <mergeCell ref="K57:L57"/>
    <mergeCell ref="M57:N57"/>
    <mergeCell ref="O57:P57"/>
    <mergeCell ref="B62:H62"/>
    <mergeCell ref="I60:J60"/>
    <mergeCell ref="K60:L60"/>
    <mergeCell ref="M60:P60"/>
    <mergeCell ref="K24:M24"/>
    <mergeCell ref="P24:T24"/>
    <mergeCell ref="R27:T28"/>
    <mergeCell ref="M33:N33"/>
    <mergeCell ref="O33:P33"/>
    <mergeCell ref="B25:T25"/>
    <mergeCell ref="B26:T26"/>
    <mergeCell ref="B27:H27"/>
    <mergeCell ref="I27:Q27"/>
    <mergeCell ref="B28:H28"/>
    <mergeCell ref="I28:J28"/>
    <mergeCell ref="K28:L28"/>
    <mergeCell ref="M28:P28"/>
    <mergeCell ref="M51:N51"/>
    <mergeCell ref="O51:P51"/>
    <mergeCell ref="Q43:R43"/>
    <mergeCell ref="B56:H56"/>
    <mergeCell ref="I56:J56"/>
    <mergeCell ref="K56:L56"/>
    <mergeCell ref="M56:P56"/>
    <mergeCell ref="B58:H58"/>
    <mergeCell ref="I58:J58"/>
    <mergeCell ref="K58:L58"/>
    <mergeCell ref="M58:P58"/>
    <mergeCell ref="R58:T58"/>
    <mergeCell ref="B53:H53"/>
    <mergeCell ref="I53:J53"/>
    <mergeCell ref="K53:L53"/>
    <mergeCell ref="M53:P53"/>
    <mergeCell ref="R53:T53"/>
    <mergeCell ref="B55:H55"/>
    <mergeCell ref="I55:J55"/>
    <mergeCell ref="K55:L55"/>
    <mergeCell ref="M55:P55"/>
    <mergeCell ref="R55:T55"/>
    <mergeCell ref="B57:H57"/>
    <mergeCell ref="B54:H54"/>
    <mergeCell ref="S57:T57"/>
    <mergeCell ref="B42:H42"/>
    <mergeCell ref="I42:J42"/>
    <mergeCell ref="K42:L42"/>
    <mergeCell ref="M42:P42"/>
    <mergeCell ref="R42:T42"/>
    <mergeCell ref="B44:H44"/>
    <mergeCell ref="I44:J44"/>
    <mergeCell ref="K44:L44"/>
    <mergeCell ref="R44:T44"/>
    <mergeCell ref="M44:N44"/>
    <mergeCell ref="O44:P44"/>
    <mergeCell ref="I43:J43"/>
    <mergeCell ref="K43:L43"/>
    <mergeCell ref="M43:P43"/>
    <mergeCell ref="S43:T43"/>
    <mergeCell ref="B46:H46"/>
    <mergeCell ref="I46:J46"/>
    <mergeCell ref="K46:L46"/>
    <mergeCell ref="M46:P46"/>
    <mergeCell ref="R46:T46"/>
    <mergeCell ref="B48:H48"/>
    <mergeCell ref="I48:J48"/>
    <mergeCell ref="B36:H36"/>
    <mergeCell ref="I36:J36"/>
    <mergeCell ref="K36:L36"/>
    <mergeCell ref="M36:P36"/>
    <mergeCell ref="R36:T36"/>
    <mergeCell ref="B38:H38"/>
    <mergeCell ref="I38:J38"/>
    <mergeCell ref="K38:L38"/>
    <mergeCell ref="M38:P38"/>
    <mergeCell ref="R38:T38"/>
    <mergeCell ref="B39:H39"/>
    <mergeCell ref="I39:J39"/>
    <mergeCell ref="K39:L39"/>
    <mergeCell ref="M39:P39"/>
    <mergeCell ref="R39:T39"/>
    <mergeCell ref="B41:H41"/>
    <mergeCell ref="I41:J41"/>
    <mergeCell ref="M37:N37"/>
    <mergeCell ref="O37:P37"/>
    <mergeCell ref="S37:T37"/>
    <mergeCell ref="M40:N40"/>
    <mergeCell ref="O40:P40"/>
    <mergeCell ref="S40:T40"/>
    <mergeCell ref="M41:P41"/>
    <mergeCell ref="R41:T41"/>
    <mergeCell ref="R33:T33"/>
    <mergeCell ref="B35:H35"/>
    <mergeCell ref="I35:J35"/>
    <mergeCell ref="K35:L35"/>
    <mergeCell ref="M35:P35"/>
    <mergeCell ref="R35:T35"/>
    <mergeCell ref="B30:H30"/>
    <mergeCell ref="I30:J30"/>
    <mergeCell ref="K30:L30"/>
    <mergeCell ref="M30:P30"/>
    <mergeCell ref="R30:T30"/>
    <mergeCell ref="B31:H31"/>
    <mergeCell ref="I31:J31"/>
    <mergeCell ref="K31:L31"/>
    <mergeCell ref="M31:P31"/>
    <mergeCell ref="R31:T31"/>
    <mergeCell ref="Q32:R32"/>
    <mergeCell ref="B9:T9"/>
    <mergeCell ref="B10:T10"/>
    <mergeCell ref="C8:D8"/>
    <mergeCell ref="F8:G8"/>
    <mergeCell ref="Q11:T11"/>
    <mergeCell ref="Q12:T12"/>
    <mergeCell ref="Q13:T13"/>
    <mergeCell ref="M11:P12"/>
    <mergeCell ref="B11:L11"/>
    <mergeCell ref="B12:L12"/>
    <mergeCell ref="H8:I8"/>
    <mergeCell ref="J8:N8"/>
    <mergeCell ref="P8:R8"/>
    <mergeCell ref="S8:T8"/>
    <mergeCell ref="B1:S1"/>
    <mergeCell ref="B2:T2"/>
    <mergeCell ref="H4:I5"/>
    <mergeCell ref="J4:N5"/>
    <mergeCell ref="P4:R5"/>
    <mergeCell ref="S4:T5"/>
    <mergeCell ref="S6:T7"/>
    <mergeCell ref="J7:K7"/>
    <mergeCell ref="L7:N7"/>
    <mergeCell ref="B6:B7"/>
    <mergeCell ref="C6:G7"/>
    <mergeCell ref="H6:I7"/>
    <mergeCell ref="J6:K6"/>
    <mergeCell ref="L6:N6"/>
    <mergeCell ref="P6:R7"/>
    <mergeCell ref="H3:I3"/>
    <mergeCell ref="C3:G3"/>
    <mergeCell ref="J3:T3"/>
    <mergeCell ref="D4:E4"/>
    <mergeCell ref="D5:E5"/>
    <mergeCell ref="F5:G5"/>
    <mergeCell ref="F4:G4"/>
    <mergeCell ref="B4:B5"/>
  </mergeCells>
  <phoneticPr fontId="24" type="noConversion"/>
  <printOptions horizontalCentered="1"/>
  <pageMargins left="0.19685039370078741" right="0.19685039370078741" top="0.75000000000000011" bottom="0.19685039370078741" header="0.31" footer="0.31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16"/>
  <sheetViews>
    <sheetView zoomScale="115" workbookViewId="0">
      <selection activeCell="I6" sqref="I6"/>
    </sheetView>
  </sheetViews>
  <sheetFormatPr baseColWidth="10" defaultRowHeight="15"/>
  <cols>
    <col min="2" max="2" width="65.42578125" customWidth="1"/>
    <col min="3" max="22" width="5" customWidth="1"/>
    <col min="23" max="24" width="6.42578125" customWidth="1"/>
  </cols>
  <sheetData>
    <row r="1" spans="2:27" ht="31.5">
      <c r="B1" s="305" t="s">
        <v>162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</row>
    <row r="2" spans="2:27">
      <c r="B2" s="295" t="s">
        <v>161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t="s">
        <v>160</v>
      </c>
      <c r="AA2">
        <f>W6+X6</f>
        <v>6</v>
      </c>
    </row>
    <row r="3" spans="2:27">
      <c r="B3" s="160" t="s">
        <v>132</v>
      </c>
    </row>
    <row r="4" spans="2:27">
      <c r="B4" s="160" t="s">
        <v>133</v>
      </c>
      <c r="C4" s="308" t="s">
        <v>156</v>
      </c>
      <c r="D4" s="308" t="s">
        <v>157</v>
      </c>
      <c r="E4" s="308" t="s">
        <v>139</v>
      </c>
      <c r="F4" s="308" t="s">
        <v>140</v>
      </c>
      <c r="G4" s="308" t="s">
        <v>141</v>
      </c>
      <c r="H4" s="308" t="s">
        <v>142</v>
      </c>
      <c r="I4" s="308" t="s">
        <v>143</v>
      </c>
      <c r="J4" s="308" t="s">
        <v>144</v>
      </c>
      <c r="K4" s="308" t="s">
        <v>145</v>
      </c>
      <c r="L4" s="308" t="s">
        <v>146</v>
      </c>
      <c r="M4" s="308" t="s">
        <v>147</v>
      </c>
      <c r="N4" s="308" t="s">
        <v>148</v>
      </c>
      <c r="O4" s="308" t="s">
        <v>149</v>
      </c>
      <c r="P4" s="308" t="s">
        <v>150</v>
      </c>
      <c r="Q4" s="308" t="s">
        <v>151</v>
      </c>
      <c r="R4" s="308" t="s">
        <v>152</v>
      </c>
      <c r="S4" s="308" t="s">
        <v>153</v>
      </c>
      <c r="T4" s="308" t="s">
        <v>154</v>
      </c>
      <c r="U4" s="308" t="s">
        <v>155</v>
      </c>
      <c r="V4" s="308" t="s">
        <v>158</v>
      </c>
      <c r="W4" s="307" t="s">
        <v>16</v>
      </c>
      <c r="X4" s="307"/>
      <c r="Y4" s="304" t="s">
        <v>16</v>
      </c>
      <c r="Z4" s="304"/>
    </row>
    <row r="5" spans="2:27" ht="18.75">
      <c r="B5" s="164" t="s">
        <v>22</v>
      </c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163" t="s">
        <v>132</v>
      </c>
      <c r="X5" s="161" t="s">
        <v>133</v>
      </c>
      <c r="Y5" s="117" t="s">
        <v>132</v>
      </c>
      <c r="Z5" s="117" t="s">
        <v>133</v>
      </c>
    </row>
    <row r="6" spans="2:27" ht="28.5" customHeight="1">
      <c r="B6" s="116" t="str">
        <f>'FICHA DO1'!B14:L14</f>
        <v>1. El docente inicia su clase con puntualidad de acuerdo al horario institucional.</v>
      </c>
      <c r="C6" s="4">
        <v>1</v>
      </c>
      <c r="D6" s="4">
        <v>0</v>
      </c>
      <c r="E6" s="4">
        <v>1</v>
      </c>
      <c r="F6" s="4">
        <v>0</v>
      </c>
      <c r="G6" s="4">
        <v>1</v>
      </c>
      <c r="H6" s="4">
        <v>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159">
        <f t="shared" ref="W6:W12" si="0">COUNTIF(C6:V6,"1")</f>
        <v>4</v>
      </c>
      <c r="X6" s="162">
        <f t="shared" ref="X6:X12" si="1">COUNTIF(C6:V6,"0")</f>
        <v>2</v>
      </c>
      <c r="Y6" s="152">
        <f>W6/$AA$2</f>
        <v>0.66666666666666663</v>
      </c>
      <c r="Z6" s="152">
        <f>X6/$AA$2</f>
        <v>0.33333333333333331</v>
      </c>
      <c r="AA6" s="154">
        <f>Y6+Z6</f>
        <v>1</v>
      </c>
    </row>
    <row r="7" spans="2:27" ht="40.5" customHeight="1">
      <c r="B7" s="116" t="str">
        <f>'FICHA DO1'!B15:L15</f>
        <v>2.  El docente desarrolla su clase en un ambiente limpio y  organizado.(Organiza el espacio y mobiliario para facilitarla realización de actividades que generan intercambio de opiniones)</v>
      </c>
      <c r="C7" s="4">
        <v>1</v>
      </c>
      <c r="D7" s="4"/>
      <c r="E7" s="4">
        <v>1</v>
      </c>
      <c r="F7" s="4"/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159">
        <f t="shared" si="0"/>
        <v>3</v>
      </c>
      <c r="X7" s="162">
        <f t="shared" si="1"/>
        <v>0</v>
      </c>
      <c r="Y7" s="152">
        <f t="shared" ref="Y7:Y12" si="2">W7/$AA$2</f>
        <v>0.5</v>
      </c>
      <c r="Z7" s="152">
        <f t="shared" ref="Z7:Z12" si="3">X7/$AA$2</f>
        <v>0</v>
      </c>
      <c r="AA7" s="154">
        <f t="shared" ref="AA7:AA12" si="4">Y7+Z7</f>
        <v>0.5</v>
      </c>
    </row>
    <row r="8" spans="2:27" ht="28.5" customHeight="1">
      <c r="B8" s="116" t="str">
        <f>'FICHA DO1'!B17:L17</f>
        <v>3. Las actividades desarrolladas en clase guardan relación con la planificación microcurricular entregada.</v>
      </c>
      <c r="C8" s="4"/>
      <c r="D8" s="4">
        <v>0</v>
      </c>
      <c r="E8" s="4">
        <v>1</v>
      </c>
      <c r="F8" s="4"/>
      <c r="G8" s="4"/>
      <c r="H8" s="4"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159">
        <f t="shared" si="0"/>
        <v>1</v>
      </c>
      <c r="X8" s="162">
        <f t="shared" si="1"/>
        <v>2</v>
      </c>
      <c r="Y8" s="152">
        <f t="shared" si="2"/>
        <v>0.16666666666666666</v>
      </c>
      <c r="Z8" s="152">
        <f t="shared" si="3"/>
        <v>0.33333333333333331</v>
      </c>
      <c r="AA8" s="154">
        <f t="shared" si="4"/>
        <v>0.5</v>
      </c>
    </row>
    <row r="9" spans="2:27" ht="28.5" customHeight="1">
      <c r="B9" s="116" t="str">
        <f>'FICHA DO1'!B19:L19</f>
        <v>4. Registra la asistencia de los estudiantes (Registra las notas de los estudiantes)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159">
        <f t="shared" ref="W9" si="5">COUNTIF(C9:V9,"1")</f>
        <v>0</v>
      </c>
      <c r="X9" s="162">
        <f t="shared" ref="X9" si="6">COUNTIF(C9:V9,"0")</f>
        <v>0</v>
      </c>
      <c r="Y9" s="152">
        <f t="shared" si="2"/>
        <v>0</v>
      </c>
      <c r="Z9" s="152">
        <f t="shared" si="3"/>
        <v>0</v>
      </c>
      <c r="AA9" s="154">
        <f t="shared" si="4"/>
        <v>0</v>
      </c>
    </row>
    <row r="10" spans="2:27" ht="28.5" customHeight="1">
      <c r="B10" s="116" t="str">
        <f>'FICHA DO1'!B20:L20</f>
        <v>5. El objetivo  se da a conocer durante el desarrollo de la clase. (Habilidad + conocimiento + finalidad)</v>
      </c>
      <c r="C10" s="4">
        <v>1</v>
      </c>
      <c r="D10" s="4"/>
      <c r="E10" s="4"/>
      <c r="F10" s="4">
        <v>0</v>
      </c>
      <c r="G10" s="4"/>
      <c r="H10" s="4">
        <v>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159">
        <f t="shared" si="0"/>
        <v>1</v>
      </c>
      <c r="X10" s="162">
        <f t="shared" si="1"/>
        <v>2</v>
      </c>
      <c r="Y10" s="152">
        <f t="shared" si="2"/>
        <v>0.16666666666666666</v>
      </c>
      <c r="Z10" s="152">
        <f t="shared" si="3"/>
        <v>0.33333333333333331</v>
      </c>
      <c r="AA10" s="154">
        <f t="shared" si="4"/>
        <v>0.5</v>
      </c>
    </row>
    <row r="11" spans="2:27" ht="28.5" customHeight="1">
      <c r="B11" s="116" t="str">
        <f>'FICHA DO1'!B22:L22</f>
        <v xml:space="preserve">6.       La relación entre los elementos del currículo (objetivos, destrezas con criterio de desempeño, recursos didácticos, estrategias metodológicas e indicadores de evaluación) se evidencia durante el desarrollo de las actividades. </v>
      </c>
      <c r="C11" s="4"/>
      <c r="D11" s="4">
        <v>0</v>
      </c>
      <c r="E11" s="4">
        <v>1</v>
      </c>
      <c r="F11" s="4"/>
      <c r="G11" s="4"/>
      <c r="H11" s="4"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159">
        <f t="shared" si="0"/>
        <v>1</v>
      </c>
      <c r="X11" s="162">
        <f t="shared" si="1"/>
        <v>2</v>
      </c>
      <c r="Y11" s="152">
        <f t="shared" si="2"/>
        <v>0.16666666666666666</v>
      </c>
      <c r="Z11" s="152">
        <f t="shared" si="3"/>
        <v>0.33333333333333331</v>
      </c>
      <c r="AA11" s="154">
        <f t="shared" si="4"/>
        <v>0.5</v>
      </c>
    </row>
    <row r="12" spans="2:27" ht="28.5" customHeight="1">
      <c r="B12" s="116" t="str">
        <f>'FICHA DO1'!B23:L23</f>
        <v>7.       El docente distribuye el tiempo de modo que se cumplan los objetivos propuestos, mediante todas las actividades planificadas.</v>
      </c>
      <c r="C12" s="4"/>
      <c r="D12" s="4">
        <v>0</v>
      </c>
      <c r="E12" s="4">
        <v>1</v>
      </c>
      <c r="F12" s="4"/>
      <c r="G12" s="4"/>
      <c r="H12" s="4">
        <v>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159">
        <f t="shared" si="0"/>
        <v>1</v>
      </c>
      <c r="X12" s="162">
        <f t="shared" si="1"/>
        <v>2</v>
      </c>
      <c r="Y12" s="152">
        <f t="shared" si="2"/>
        <v>0.16666666666666666</v>
      </c>
      <c r="Z12" s="152">
        <f t="shared" si="3"/>
        <v>0.33333333333333331</v>
      </c>
      <c r="AA12" s="154">
        <f t="shared" si="4"/>
        <v>0.5</v>
      </c>
    </row>
    <row r="13" spans="2:27" ht="30.75" customHeight="1"/>
    <row r="14" spans="2:27" ht="70.5" customHeight="1">
      <c r="B14" s="306" t="s">
        <v>163</v>
      </c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142"/>
      <c r="P14" s="142"/>
      <c r="Q14" s="142"/>
      <c r="R14" s="142"/>
      <c r="S14" s="142"/>
      <c r="T14" s="143"/>
      <c r="U14" s="143"/>
      <c r="V14" s="142"/>
    </row>
    <row r="15" spans="2:27" ht="30.75" customHeight="1"/>
    <row r="16" spans="2:27" ht="30.75" customHeight="1"/>
  </sheetData>
  <mergeCells count="25">
    <mergeCell ref="R4:R5"/>
    <mergeCell ref="S4:S5"/>
    <mergeCell ref="T4:T5"/>
    <mergeCell ref="U4:U5"/>
    <mergeCell ref="M4:M5"/>
    <mergeCell ref="N4:N5"/>
    <mergeCell ref="O4:O5"/>
    <mergeCell ref="P4:P5"/>
    <mergeCell ref="Q4:Q5"/>
    <mergeCell ref="Y4:Z4"/>
    <mergeCell ref="B1:X1"/>
    <mergeCell ref="B2:X2"/>
    <mergeCell ref="B14:N14"/>
    <mergeCell ref="W4:X4"/>
    <mergeCell ref="V4:V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" right="0.11811023622047245" top="0.59055118110236227" bottom="0.15748031496062992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63"/>
  <sheetViews>
    <sheetView zoomScale="123" zoomScaleNormal="110" workbookViewId="0">
      <selection activeCell="C6" sqref="C6:G7"/>
    </sheetView>
  </sheetViews>
  <sheetFormatPr baseColWidth="10" defaultRowHeight="15"/>
  <cols>
    <col min="1" max="1" width="3" customWidth="1"/>
    <col min="2" max="2" width="15.140625" customWidth="1"/>
    <col min="3" max="7" width="10.85546875" customWidth="1"/>
    <col min="8" max="8" width="7.85546875" customWidth="1"/>
    <col min="9" max="9" width="5.85546875" customWidth="1"/>
    <col min="10" max="10" width="4.28515625" customWidth="1"/>
    <col min="11" max="11" width="5.140625" customWidth="1"/>
    <col min="12" max="12" width="6.140625" customWidth="1"/>
    <col min="13" max="13" width="9.28515625" customWidth="1"/>
    <col min="14" max="14" width="0.85546875" hidden="1" customWidth="1"/>
    <col min="15" max="15" width="0.28515625" hidden="1" customWidth="1"/>
    <col min="16" max="16" width="4.42578125" customWidth="1"/>
    <col min="17" max="17" width="9.140625" customWidth="1"/>
    <col min="18" max="18" width="3.85546875" hidden="1" customWidth="1"/>
    <col min="20" max="20" width="9.7109375" customWidth="1"/>
  </cols>
  <sheetData>
    <row r="1" spans="2:20" ht="19.5" thickBot="1">
      <c r="B1" s="168" t="s">
        <v>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  <c r="T1" s="1" t="s">
        <v>1</v>
      </c>
    </row>
    <row r="2" spans="2:20" ht="15.75" thickBot="1">
      <c r="B2" s="171" t="s">
        <v>20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</row>
    <row r="3" spans="2:20" ht="33.950000000000003" customHeight="1">
      <c r="B3" s="80" t="s">
        <v>65</v>
      </c>
      <c r="C3" s="174"/>
      <c r="D3" s="174"/>
      <c r="E3" s="174"/>
      <c r="F3" s="174"/>
      <c r="G3" s="174"/>
      <c r="H3" s="175" t="s">
        <v>6</v>
      </c>
      <c r="I3" s="175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</row>
    <row r="4" spans="2:20" ht="20.25" customHeight="1">
      <c r="B4" s="177" t="s">
        <v>2</v>
      </c>
      <c r="C4" s="80" t="s">
        <v>3</v>
      </c>
      <c r="D4" s="175" t="s">
        <v>4</v>
      </c>
      <c r="E4" s="175"/>
      <c r="F4" s="175" t="s">
        <v>5</v>
      </c>
      <c r="G4" s="175"/>
      <c r="H4" s="175" t="s">
        <v>66</v>
      </c>
      <c r="I4" s="175"/>
      <c r="J4" s="179"/>
      <c r="K4" s="179"/>
      <c r="L4" s="179"/>
      <c r="M4" s="179"/>
      <c r="N4" s="179"/>
      <c r="O4" s="77"/>
      <c r="P4" s="175" t="s">
        <v>7</v>
      </c>
      <c r="Q4" s="175"/>
      <c r="R4" s="175"/>
      <c r="S4" s="180" t="s">
        <v>41</v>
      </c>
      <c r="T4" s="180"/>
    </row>
    <row r="5" spans="2:20" ht="15.95" customHeight="1">
      <c r="B5" s="178"/>
      <c r="C5" s="81"/>
      <c r="D5" s="175"/>
      <c r="E5" s="175"/>
      <c r="F5" s="181"/>
      <c r="G5" s="181"/>
      <c r="H5" s="175"/>
      <c r="I5" s="175"/>
      <c r="J5" s="179"/>
      <c r="K5" s="179"/>
      <c r="L5" s="179"/>
      <c r="M5" s="179"/>
      <c r="N5" s="179"/>
      <c r="O5" s="82"/>
      <c r="P5" s="175"/>
      <c r="Q5" s="175"/>
      <c r="R5" s="175"/>
      <c r="S5" s="180"/>
      <c r="T5" s="180"/>
    </row>
    <row r="6" spans="2:20" ht="18" customHeight="1">
      <c r="B6" s="175" t="s">
        <v>8</v>
      </c>
      <c r="C6" s="310" t="s">
        <v>118</v>
      </c>
      <c r="D6" s="310"/>
      <c r="E6" s="310"/>
      <c r="F6" s="310"/>
      <c r="G6" s="310"/>
      <c r="H6" s="175" t="s">
        <v>9</v>
      </c>
      <c r="I6" s="175"/>
      <c r="J6" s="175" t="s">
        <v>10</v>
      </c>
      <c r="K6" s="175"/>
      <c r="L6" s="175" t="s">
        <v>11</v>
      </c>
      <c r="M6" s="175"/>
      <c r="N6" s="175"/>
      <c r="O6" s="77"/>
      <c r="P6" s="175" t="s">
        <v>12</v>
      </c>
      <c r="Q6" s="175"/>
      <c r="R6" s="175"/>
      <c r="S6" s="182" t="s">
        <v>104</v>
      </c>
      <c r="T6" s="182"/>
    </row>
    <row r="7" spans="2:20" ht="15.95" customHeight="1">
      <c r="B7" s="175"/>
      <c r="C7" s="310"/>
      <c r="D7" s="310"/>
      <c r="E7" s="310"/>
      <c r="F7" s="310"/>
      <c r="G7" s="310"/>
      <c r="H7" s="175"/>
      <c r="I7" s="175"/>
      <c r="J7" s="181"/>
      <c r="K7" s="181"/>
      <c r="L7" s="181"/>
      <c r="M7" s="181"/>
      <c r="N7" s="181"/>
      <c r="O7" s="82"/>
      <c r="P7" s="175"/>
      <c r="Q7" s="175"/>
      <c r="R7" s="175"/>
      <c r="S7" s="182"/>
      <c r="T7" s="182"/>
    </row>
    <row r="8" spans="2:20" ht="26.25" customHeight="1">
      <c r="B8" s="83" t="s">
        <v>13</v>
      </c>
      <c r="C8" s="183"/>
      <c r="D8" s="184"/>
      <c r="E8" s="83" t="s">
        <v>14</v>
      </c>
      <c r="F8" s="185"/>
      <c r="G8" s="186"/>
      <c r="H8" s="177" t="s">
        <v>19</v>
      </c>
      <c r="I8" s="177"/>
      <c r="J8" s="187"/>
      <c r="K8" s="187"/>
      <c r="L8" s="187"/>
      <c r="M8" s="187"/>
      <c r="N8" s="187"/>
      <c r="O8" s="84"/>
      <c r="P8" s="177" t="s">
        <v>15</v>
      </c>
      <c r="Q8" s="177"/>
      <c r="R8" s="177"/>
      <c r="S8" s="188"/>
      <c r="T8" s="188"/>
    </row>
    <row r="9" spans="2:20" ht="21.75" customHeight="1">
      <c r="B9" s="197" t="s">
        <v>21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</row>
    <row r="10" spans="2:20" ht="15.95" customHeight="1">
      <c r="B10" s="198" t="s">
        <v>38</v>
      </c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200"/>
    </row>
    <row r="11" spans="2:20" ht="29.1" customHeight="1">
      <c r="B11" s="201" t="s">
        <v>22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2" t="s">
        <v>18</v>
      </c>
      <c r="N11" s="203"/>
      <c r="O11" s="203"/>
      <c r="P11" s="204"/>
      <c r="Q11" s="201" t="s">
        <v>24</v>
      </c>
      <c r="R11" s="201"/>
      <c r="S11" s="201"/>
      <c r="T11" s="201"/>
    </row>
    <row r="12" spans="2:20" ht="18" customHeight="1">
      <c r="B12" s="208" t="s">
        <v>23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5"/>
      <c r="N12" s="206"/>
      <c r="O12" s="206"/>
      <c r="P12" s="207"/>
      <c r="Q12" s="201" t="s">
        <v>25</v>
      </c>
      <c r="R12" s="201"/>
      <c r="S12" s="201"/>
      <c r="T12" s="201"/>
    </row>
    <row r="13" spans="2:20" ht="21" customHeight="1">
      <c r="B13" s="189" t="s">
        <v>54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90"/>
      <c r="N13" s="190"/>
      <c r="O13" s="190"/>
      <c r="P13" s="190"/>
      <c r="Q13" s="191"/>
      <c r="R13" s="191"/>
      <c r="S13" s="191"/>
      <c r="T13" s="191"/>
    </row>
    <row r="14" spans="2:20" s="23" customFormat="1" ht="17.100000000000001" customHeight="1">
      <c r="B14" s="192" t="s">
        <v>47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3"/>
      <c r="N14" s="193"/>
      <c r="O14" s="193"/>
      <c r="P14" s="193"/>
      <c r="Q14" s="194"/>
      <c r="R14" s="195"/>
      <c r="S14" s="195"/>
      <c r="T14" s="196"/>
    </row>
    <row r="15" spans="2:20" s="23" customFormat="1" ht="35.1" customHeight="1">
      <c r="B15" s="213" t="s">
        <v>52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09"/>
      <c r="N15" s="210"/>
      <c r="O15" s="210"/>
      <c r="P15" s="211"/>
      <c r="Q15" s="194"/>
      <c r="R15" s="195"/>
      <c r="S15" s="195"/>
      <c r="T15" s="196"/>
    </row>
    <row r="16" spans="2:20" s="23" customFormat="1" ht="20.100000000000001" customHeight="1">
      <c r="B16" s="189" t="s">
        <v>103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61"/>
      <c r="N16" s="62"/>
      <c r="O16" s="62"/>
      <c r="P16" s="63"/>
      <c r="Q16" s="58"/>
      <c r="R16" s="59"/>
      <c r="S16" s="59"/>
      <c r="T16" s="60"/>
    </row>
    <row r="17" spans="2:20" s="23" customFormat="1" ht="18" customHeight="1">
      <c r="B17" s="213" t="s">
        <v>44</v>
      </c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09"/>
      <c r="N17" s="210"/>
      <c r="O17" s="210"/>
      <c r="P17" s="211"/>
      <c r="Q17" s="194"/>
      <c r="R17" s="195"/>
      <c r="S17" s="195"/>
      <c r="T17" s="196"/>
    </row>
    <row r="18" spans="2:20" s="23" customFormat="1" ht="18.95" customHeight="1">
      <c r="B18" s="189" t="s">
        <v>58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209"/>
      <c r="N18" s="210"/>
      <c r="O18" s="210"/>
      <c r="P18" s="211"/>
      <c r="Q18" s="194"/>
      <c r="R18" s="195"/>
      <c r="S18" s="195"/>
      <c r="T18" s="196"/>
    </row>
    <row r="19" spans="2:20" s="23" customFormat="1" ht="18" customHeight="1">
      <c r="B19" s="212" t="s">
        <v>59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09"/>
      <c r="N19" s="210"/>
      <c r="O19" s="210"/>
      <c r="P19" s="211"/>
      <c r="Q19" s="194"/>
      <c r="R19" s="195"/>
      <c r="S19" s="195"/>
      <c r="T19" s="196"/>
    </row>
    <row r="20" spans="2:20" s="23" customFormat="1" ht="21" customHeight="1">
      <c r="B20" s="189" t="s">
        <v>61</v>
      </c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209"/>
      <c r="N20" s="210"/>
      <c r="O20" s="210"/>
      <c r="P20" s="211"/>
      <c r="Q20" s="194"/>
      <c r="R20" s="195"/>
      <c r="S20" s="195"/>
      <c r="T20" s="196"/>
    </row>
    <row r="21" spans="2:20" s="23" customFormat="1" ht="17.100000000000001" customHeight="1">
      <c r="B21" s="192" t="s">
        <v>45</v>
      </c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209"/>
      <c r="N21" s="210"/>
      <c r="O21" s="210"/>
      <c r="P21" s="211"/>
      <c r="Q21" s="194"/>
      <c r="R21" s="195"/>
      <c r="S21" s="195"/>
      <c r="T21" s="196"/>
    </row>
    <row r="22" spans="2:20" s="23" customFormat="1" ht="21" customHeight="1">
      <c r="B22" s="189" t="s">
        <v>64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61"/>
      <c r="N22" s="62"/>
      <c r="O22" s="62"/>
      <c r="P22" s="63"/>
      <c r="Q22" s="58"/>
      <c r="R22" s="59"/>
      <c r="S22" s="59"/>
      <c r="T22" s="60"/>
    </row>
    <row r="23" spans="2:20" s="23" customFormat="1" ht="32.1" customHeight="1">
      <c r="B23" s="214" t="s">
        <v>53</v>
      </c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09"/>
      <c r="N23" s="210"/>
      <c r="O23" s="210"/>
      <c r="P23" s="211"/>
      <c r="Q23" s="194"/>
      <c r="R23" s="195"/>
      <c r="S23" s="195"/>
      <c r="T23" s="196"/>
    </row>
    <row r="24" spans="2:20" s="23" customFormat="1" ht="15.95" customHeight="1" thickBot="1">
      <c r="B24" s="215" t="s">
        <v>48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09"/>
      <c r="N24" s="210"/>
      <c r="O24" s="210"/>
      <c r="P24" s="211"/>
      <c r="Q24" s="194"/>
      <c r="R24" s="195"/>
      <c r="S24" s="195"/>
      <c r="T24" s="196"/>
    </row>
    <row r="25" spans="2:20" s="23" customFormat="1" ht="0.75" customHeight="1" thickBot="1">
      <c r="B25" s="43"/>
      <c r="C25" s="44"/>
      <c r="D25" s="44"/>
      <c r="E25" s="44"/>
      <c r="F25" s="44"/>
      <c r="G25" s="44"/>
      <c r="H25" s="44" t="s">
        <v>16</v>
      </c>
      <c r="I25" s="44"/>
      <c r="J25" s="44"/>
      <c r="K25" s="216">
        <f>COUNTIF((K14:M24), "x")</f>
        <v>0</v>
      </c>
      <c r="L25" s="216"/>
      <c r="M25" s="216"/>
      <c r="N25" s="70"/>
      <c r="O25" s="70"/>
      <c r="P25" s="217">
        <f>COUNTIF((N14:T24),"x")</f>
        <v>0</v>
      </c>
      <c r="Q25" s="217"/>
      <c r="R25" s="217"/>
      <c r="S25" s="217"/>
      <c r="T25" s="218"/>
    </row>
    <row r="26" spans="2:20" s="23" customFormat="1" ht="15" customHeight="1" thickBot="1">
      <c r="B26" s="171" t="s">
        <v>26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219"/>
    </row>
    <row r="27" spans="2:20" s="23" customFormat="1" ht="18" customHeight="1" thickBot="1">
      <c r="B27" s="220" t="s">
        <v>39</v>
      </c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/>
    </row>
    <row r="28" spans="2:20" s="23" customFormat="1" ht="15.95" customHeight="1" thickBot="1">
      <c r="B28" s="223" t="s">
        <v>27</v>
      </c>
      <c r="C28" s="224"/>
      <c r="D28" s="224"/>
      <c r="E28" s="224"/>
      <c r="F28" s="224"/>
      <c r="G28" s="224"/>
      <c r="H28" s="225"/>
      <c r="I28" s="223" t="s">
        <v>28</v>
      </c>
      <c r="J28" s="224"/>
      <c r="K28" s="224"/>
      <c r="L28" s="224"/>
      <c r="M28" s="224"/>
      <c r="N28" s="224"/>
      <c r="O28" s="224"/>
      <c r="P28" s="224"/>
      <c r="Q28" s="225"/>
      <c r="R28" s="226" t="s">
        <v>34</v>
      </c>
      <c r="S28" s="227"/>
      <c r="T28" s="228"/>
    </row>
    <row r="29" spans="2:20" s="23" customFormat="1" ht="15.95" customHeight="1" thickBot="1">
      <c r="B29" s="232" t="s">
        <v>29</v>
      </c>
      <c r="C29" s="233"/>
      <c r="D29" s="233"/>
      <c r="E29" s="233"/>
      <c r="F29" s="233"/>
      <c r="G29" s="233"/>
      <c r="H29" s="234"/>
      <c r="I29" s="235" t="s">
        <v>30</v>
      </c>
      <c r="J29" s="236"/>
      <c r="K29" s="237" t="s">
        <v>31</v>
      </c>
      <c r="L29" s="238"/>
      <c r="M29" s="248" t="s">
        <v>32</v>
      </c>
      <c r="N29" s="249"/>
      <c r="O29" s="249"/>
      <c r="P29" s="250"/>
      <c r="Q29" s="2" t="s">
        <v>33</v>
      </c>
      <c r="R29" s="229"/>
      <c r="S29" s="230"/>
      <c r="T29" s="231"/>
    </row>
    <row r="30" spans="2:20" s="40" customFormat="1" ht="20.100000000000001" customHeight="1" thickBot="1">
      <c r="B30" s="251" t="s">
        <v>62</v>
      </c>
      <c r="C30" s="252"/>
      <c r="D30" s="252"/>
      <c r="E30" s="252"/>
      <c r="F30" s="252"/>
      <c r="G30" s="252"/>
      <c r="H30" s="252"/>
      <c r="I30" s="85"/>
      <c r="J30" s="86"/>
      <c r="K30" s="87"/>
      <c r="L30" s="88"/>
      <c r="M30" s="85"/>
      <c r="N30" s="89"/>
      <c r="O30" s="89"/>
      <c r="P30" s="86"/>
      <c r="Q30" s="90"/>
      <c r="R30" s="91"/>
      <c r="S30" s="92"/>
      <c r="T30" s="93"/>
    </row>
    <row r="31" spans="2:20" s="23" customFormat="1" ht="26.1" customHeight="1" thickBot="1">
      <c r="B31" s="242" t="s">
        <v>105</v>
      </c>
      <c r="C31" s="243"/>
      <c r="D31" s="243"/>
      <c r="E31" s="243"/>
      <c r="F31" s="243"/>
      <c r="G31" s="243"/>
      <c r="H31" s="244"/>
      <c r="I31" s="239" t="s">
        <v>43</v>
      </c>
      <c r="J31" s="241"/>
      <c r="K31" s="245"/>
      <c r="L31" s="246"/>
      <c r="M31" s="245" t="s">
        <v>42</v>
      </c>
      <c r="N31" s="247"/>
      <c r="O31" s="247"/>
      <c r="P31" s="246"/>
      <c r="Q31" s="24"/>
      <c r="R31" s="239"/>
      <c r="S31" s="240"/>
      <c r="T31" s="241"/>
    </row>
    <row r="32" spans="2:20" s="23" customFormat="1" ht="26.1" customHeight="1" thickBot="1">
      <c r="B32" s="242" t="s">
        <v>106</v>
      </c>
      <c r="C32" s="243"/>
      <c r="D32" s="243"/>
      <c r="E32" s="243"/>
      <c r="F32" s="243"/>
      <c r="G32" s="243"/>
      <c r="H32" s="244"/>
      <c r="I32" s="239" t="s">
        <v>42</v>
      </c>
      <c r="J32" s="241"/>
      <c r="K32" s="245"/>
      <c r="L32" s="246"/>
      <c r="M32" s="245"/>
      <c r="N32" s="247"/>
      <c r="O32" s="247"/>
      <c r="P32" s="246"/>
      <c r="Q32" s="24"/>
      <c r="R32" s="239"/>
      <c r="S32" s="240"/>
      <c r="T32" s="241"/>
    </row>
    <row r="33" spans="2:20" s="23" customFormat="1" ht="11.25" customHeight="1" thickBot="1">
      <c r="B33" s="18"/>
      <c r="C33" s="20"/>
      <c r="D33" s="20"/>
      <c r="E33" s="20"/>
      <c r="F33" s="20"/>
      <c r="G33" s="20"/>
      <c r="H33" s="19"/>
      <c r="I33" s="239">
        <f>COUNTIF(I31:J32,"x")</f>
        <v>2</v>
      </c>
      <c r="J33" s="241"/>
      <c r="K33" s="239">
        <f>COUNTIF(K31:L32,"x")</f>
        <v>0</v>
      </c>
      <c r="L33" s="241"/>
      <c r="M33" s="245">
        <f t="shared" ref="M33" si="0">COUNTIF(M31:N32,"x")</f>
        <v>1</v>
      </c>
      <c r="N33" s="247"/>
      <c r="O33" s="247">
        <f t="shared" ref="O33" si="1">COUNTIF(O31:P32,"x")</f>
        <v>0</v>
      </c>
      <c r="P33" s="246"/>
      <c r="Q33" s="239">
        <f>COUNTIF(Q31:R32,"x")</f>
        <v>0</v>
      </c>
      <c r="R33" s="241"/>
      <c r="S33" s="71"/>
      <c r="T33" s="65"/>
    </row>
    <row r="34" spans="2:20" s="23" customFormat="1" ht="15.95" customHeight="1" thickBot="1">
      <c r="B34" s="223" t="s">
        <v>35</v>
      </c>
      <c r="C34" s="224"/>
      <c r="D34" s="224"/>
      <c r="E34" s="224"/>
      <c r="F34" s="224"/>
      <c r="G34" s="224"/>
      <c r="H34" s="225"/>
      <c r="I34" s="235" t="s">
        <v>30</v>
      </c>
      <c r="J34" s="236"/>
      <c r="K34" s="256" t="s">
        <v>31</v>
      </c>
      <c r="L34" s="257"/>
      <c r="M34" s="235" t="s">
        <v>32</v>
      </c>
      <c r="N34" s="236"/>
      <c r="O34" s="235"/>
      <c r="P34" s="236"/>
      <c r="Q34" s="66" t="s">
        <v>33</v>
      </c>
      <c r="R34" s="258" t="s">
        <v>34</v>
      </c>
      <c r="S34" s="259"/>
      <c r="T34" s="260"/>
    </row>
    <row r="35" spans="2:20" s="23" customFormat="1" ht="27" customHeight="1" thickBot="1">
      <c r="B35" s="251" t="s">
        <v>62</v>
      </c>
      <c r="C35" s="252"/>
      <c r="D35" s="252"/>
      <c r="E35" s="252"/>
      <c r="F35" s="252"/>
      <c r="G35" s="252"/>
      <c r="H35" s="252"/>
      <c r="I35" s="85"/>
      <c r="J35" s="86"/>
      <c r="K35" s="87"/>
      <c r="L35" s="88"/>
      <c r="M35" s="85"/>
      <c r="N35" s="89"/>
      <c r="O35" s="89"/>
      <c r="P35" s="86"/>
      <c r="Q35" s="94"/>
      <c r="R35" s="95"/>
      <c r="S35" s="96"/>
      <c r="T35" s="97"/>
    </row>
    <row r="36" spans="2:20" s="23" customFormat="1" ht="15.95" customHeight="1" thickBot="1">
      <c r="B36" s="253" t="s">
        <v>107</v>
      </c>
      <c r="C36" s="254"/>
      <c r="D36" s="254"/>
      <c r="E36" s="254"/>
      <c r="F36" s="254"/>
      <c r="G36" s="254"/>
      <c r="H36" s="255"/>
      <c r="I36" s="239"/>
      <c r="J36" s="241"/>
      <c r="K36" s="245"/>
      <c r="L36" s="246"/>
      <c r="M36" s="245" t="s">
        <v>42</v>
      </c>
      <c r="N36" s="247"/>
      <c r="O36" s="247"/>
      <c r="P36" s="246"/>
      <c r="Q36" s="24"/>
      <c r="R36" s="239"/>
      <c r="S36" s="240"/>
      <c r="T36" s="241"/>
    </row>
    <row r="37" spans="2:20" s="23" customFormat="1" ht="17.100000000000001" customHeight="1" thickBot="1">
      <c r="B37" s="253" t="s">
        <v>108</v>
      </c>
      <c r="C37" s="254"/>
      <c r="D37" s="254"/>
      <c r="E37" s="254"/>
      <c r="F37" s="254"/>
      <c r="G37" s="254"/>
      <c r="H37" s="255"/>
      <c r="I37" s="239"/>
      <c r="J37" s="241"/>
      <c r="K37" s="245"/>
      <c r="L37" s="246"/>
      <c r="M37" s="245" t="s">
        <v>42</v>
      </c>
      <c r="N37" s="247"/>
      <c r="O37" s="247"/>
      <c r="P37" s="246"/>
      <c r="Q37" s="24"/>
      <c r="R37" s="239"/>
      <c r="S37" s="240"/>
      <c r="T37" s="241"/>
    </row>
    <row r="38" spans="2:20" s="23" customFormat="1" ht="17.100000000000001" customHeight="1" thickBot="1">
      <c r="B38" s="264" t="s">
        <v>55</v>
      </c>
      <c r="C38" s="265"/>
      <c r="D38" s="265"/>
      <c r="E38" s="265"/>
      <c r="F38" s="265"/>
      <c r="G38" s="265"/>
      <c r="H38" s="265"/>
      <c r="I38" s="239"/>
      <c r="J38" s="241"/>
      <c r="K38" s="239"/>
      <c r="L38" s="241"/>
      <c r="M38" s="239"/>
      <c r="N38" s="241"/>
      <c r="O38" s="239"/>
      <c r="P38" s="241"/>
      <c r="Q38" s="24"/>
      <c r="R38" s="64"/>
      <c r="S38" s="239"/>
      <c r="T38" s="241"/>
    </row>
    <row r="39" spans="2:20" s="23" customFormat="1" ht="17.100000000000001" customHeight="1" thickBot="1">
      <c r="B39" s="261" t="s">
        <v>109</v>
      </c>
      <c r="C39" s="262"/>
      <c r="D39" s="262"/>
      <c r="E39" s="262"/>
      <c r="F39" s="262"/>
      <c r="G39" s="262"/>
      <c r="H39" s="263"/>
      <c r="I39" s="239"/>
      <c r="J39" s="241"/>
      <c r="K39" s="245" t="s">
        <v>42</v>
      </c>
      <c r="L39" s="246"/>
      <c r="M39" s="245"/>
      <c r="N39" s="247"/>
      <c r="O39" s="247"/>
      <c r="P39" s="246"/>
      <c r="Q39" s="24"/>
      <c r="R39" s="239"/>
      <c r="S39" s="240"/>
      <c r="T39" s="241"/>
    </row>
    <row r="40" spans="2:20" s="23" customFormat="1" ht="15.95" customHeight="1" thickBot="1">
      <c r="B40" s="266" t="s">
        <v>110</v>
      </c>
      <c r="C40" s="267"/>
      <c r="D40" s="267"/>
      <c r="E40" s="267"/>
      <c r="F40" s="267"/>
      <c r="G40" s="267"/>
      <c r="H40" s="268"/>
      <c r="I40" s="239"/>
      <c r="J40" s="241"/>
      <c r="K40" s="245"/>
      <c r="L40" s="246"/>
      <c r="M40" s="245" t="s">
        <v>42</v>
      </c>
      <c r="N40" s="247"/>
      <c r="O40" s="247"/>
      <c r="P40" s="246"/>
      <c r="Q40" s="24"/>
      <c r="R40" s="239"/>
      <c r="S40" s="240"/>
      <c r="T40" s="241"/>
    </row>
    <row r="41" spans="2:20" s="23" customFormat="1" ht="29.1" customHeight="1" thickBot="1">
      <c r="B41" s="264" t="s">
        <v>60</v>
      </c>
      <c r="C41" s="265"/>
      <c r="D41" s="265"/>
      <c r="E41" s="265"/>
      <c r="F41" s="265"/>
      <c r="G41" s="265"/>
      <c r="H41" s="265"/>
      <c r="I41" s="239"/>
      <c r="J41" s="241"/>
      <c r="K41" s="239"/>
      <c r="L41" s="241"/>
      <c r="M41" s="239"/>
      <c r="N41" s="241"/>
      <c r="O41" s="239"/>
      <c r="P41" s="241"/>
      <c r="Q41" s="24"/>
      <c r="R41" s="64"/>
      <c r="S41" s="239"/>
      <c r="T41" s="241"/>
    </row>
    <row r="42" spans="2:20" s="23" customFormat="1" ht="15" customHeight="1" thickBot="1">
      <c r="B42" s="266" t="s">
        <v>113</v>
      </c>
      <c r="C42" s="267"/>
      <c r="D42" s="267"/>
      <c r="E42" s="267"/>
      <c r="F42" s="267"/>
      <c r="G42" s="267"/>
      <c r="H42" s="268"/>
      <c r="I42" s="239"/>
      <c r="J42" s="241"/>
      <c r="K42" s="245"/>
      <c r="L42" s="246"/>
      <c r="M42" s="245" t="s">
        <v>42</v>
      </c>
      <c r="N42" s="247"/>
      <c r="O42" s="247"/>
      <c r="P42" s="246"/>
      <c r="Q42" s="24"/>
      <c r="R42" s="239"/>
      <c r="S42" s="240"/>
      <c r="T42" s="241"/>
    </row>
    <row r="43" spans="2:20" s="23" customFormat="1" ht="12.75" customHeight="1" thickBot="1">
      <c r="B43" s="266" t="s">
        <v>114</v>
      </c>
      <c r="C43" s="267"/>
      <c r="D43" s="267"/>
      <c r="E43" s="267"/>
      <c r="F43" s="267"/>
      <c r="G43" s="267"/>
      <c r="H43" s="268"/>
      <c r="I43" s="239"/>
      <c r="J43" s="241"/>
      <c r="K43" s="245" t="s">
        <v>42</v>
      </c>
      <c r="L43" s="246"/>
      <c r="M43" s="245"/>
      <c r="N43" s="247"/>
      <c r="O43" s="247"/>
      <c r="P43" s="246"/>
      <c r="Q43" s="24"/>
      <c r="R43" s="239"/>
      <c r="S43" s="240"/>
      <c r="T43" s="241"/>
    </row>
    <row r="44" spans="2:20" s="23" customFormat="1" ht="12.75" customHeight="1" thickBot="1">
      <c r="B44" s="26"/>
      <c r="C44" s="27"/>
      <c r="D44" s="27"/>
      <c r="E44" s="27"/>
      <c r="F44" s="27"/>
      <c r="G44" s="27"/>
      <c r="H44" s="28"/>
      <c r="I44" s="239">
        <f>COUNTIF(I36:J43,"x")</f>
        <v>0</v>
      </c>
      <c r="J44" s="241"/>
      <c r="K44" s="239">
        <f>COUNTIF(K36:L43,"x")</f>
        <v>2</v>
      </c>
      <c r="L44" s="241"/>
      <c r="M44" s="245">
        <f>COUNTIF(M36:N43,"x")</f>
        <v>4</v>
      </c>
      <c r="N44" s="247"/>
      <c r="O44" s="247">
        <f>COUNTIF(O36:P43,"x")</f>
        <v>0</v>
      </c>
      <c r="P44" s="246"/>
      <c r="Q44" s="239">
        <f>COUNTIF(Q36:R43,"x")</f>
        <v>0</v>
      </c>
      <c r="R44" s="241"/>
      <c r="S44" s="239"/>
      <c r="T44" s="240"/>
    </row>
    <row r="45" spans="2:20" s="23" customFormat="1" ht="12.75" customHeight="1" thickBot="1">
      <c r="B45" s="223" t="s">
        <v>36</v>
      </c>
      <c r="C45" s="224"/>
      <c r="D45" s="224"/>
      <c r="E45" s="224"/>
      <c r="F45" s="224"/>
      <c r="G45" s="224"/>
      <c r="H45" s="225"/>
      <c r="I45" s="235" t="s">
        <v>30</v>
      </c>
      <c r="J45" s="236"/>
      <c r="K45" s="256" t="s">
        <v>31</v>
      </c>
      <c r="L45" s="257"/>
      <c r="M45" s="235" t="s">
        <v>32</v>
      </c>
      <c r="N45" s="236"/>
      <c r="O45" s="235"/>
      <c r="P45" s="236"/>
      <c r="Q45" s="66" t="s">
        <v>33</v>
      </c>
      <c r="R45" s="258" t="s">
        <v>34</v>
      </c>
      <c r="S45" s="259"/>
      <c r="T45" s="260"/>
    </row>
    <row r="46" spans="2:20" s="23" customFormat="1" ht="22.5" customHeight="1" thickBot="1">
      <c r="B46" s="264" t="s">
        <v>62</v>
      </c>
      <c r="C46" s="265"/>
      <c r="D46" s="265"/>
      <c r="E46" s="265"/>
      <c r="F46" s="265"/>
      <c r="G46" s="265"/>
      <c r="H46" s="265"/>
      <c r="I46" s="66"/>
      <c r="J46" s="67"/>
      <c r="K46" s="75"/>
      <c r="L46" s="76"/>
      <c r="M46" s="66"/>
      <c r="N46" s="39"/>
      <c r="O46" s="39"/>
      <c r="P46" s="67"/>
      <c r="Q46" s="41"/>
      <c r="R46" s="68"/>
      <c r="S46" s="72"/>
      <c r="T46" s="69"/>
    </row>
    <row r="47" spans="2:20" s="23" customFormat="1" ht="15" customHeight="1" thickBot="1">
      <c r="B47" s="242" t="s">
        <v>115</v>
      </c>
      <c r="C47" s="243"/>
      <c r="D47" s="243"/>
      <c r="E47" s="243"/>
      <c r="F47" s="243"/>
      <c r="G47" s="243"/>
      <c r="H47" s="244"/>
      <c r="I47" s="269"/>
      <c r="J47" s="270"/>
      <c r="K47" s="245"/>
      <c r="L47" s="246"/>
      <c r="M47" s="245" t="s">
        <v>42</v>
      </c>
      <c r="N47" s="247"/>
      <c r="O47" s="247"/>
      <c r="P47" s="246"/>
      <c r="Q47" s="24"/>
      <c r="R47" s="239"/>
      <c r="S47" s="240"/>
      <c r="T47" s="241"/>
    </row>
    <row r="48" spans="2:20" s="23" customFormat="1" ht="29.1" customHeight="1" thickBot="1">
      <c r="B48" s="264" t="s">
        <v>63</v>
      </c>
      <c r="C48" s="265"/>
      <c r="D48" s="265"/>
      <c r="E48" s="265"/>
      <c r="F48" s="265"/>
      <c r="G48" s="265"/>
      <c r="H48" s="265"/>
      <c r="I48" s="239"/>
      <c r="J48" s="241"/>
      <c r="K48" s="239"/>
      <c r="L48" s="241"/>
      <c r="M48" s="239"/>
      <c r="N48" s="241"/>
      <c r="O48" s="239"/>
      <c r="P48" s="241"/>
      <c r="Q48" s="24"/>
      <c r="R48" s="64"/>
      <c r="S48" s="239"/>
      <c r="T48" s="241"/>
    </row>
    <row r="49" spans="2:20" s="23" customFormat="1" ht="32.25" customHeight="1" thickBot="1">
      <c r="B49" s="242" t="s">
        <v>116</v>
      </c>
      <c r="C49" s="243"/>
      <c r="D49" s="243"/>
      <c r="E49" s="243"/>
      <c r="F49" s="243"/>
      <c r="G49" s="243"/>
      <c r="H49" s="244"/>
      <c r="I49" s="269"/>
      <c r="J49" s="270"/>
      <c r="K49" s="245" t="s">
        <v>42</v>
      </c>
      <c r="L49" s="246"/>
      <c r="M49" s="245"/>
      <c r="N49" s="247"/>
      <c r="O49" s="247"/>
      <c r="P49" s="246"/>
      <c r="Q49" s="24"/>
      <c r="R49" s="239"/>
      <c r="S49" s="240"/>
      <c r="T49" s="241"/>
    </row>
    <row r="50" spans="2:20" s="23" customFormat="1" ht="18.75" customHeight="1" thickBot="1">
      <c r="B50" s="266" t="s">
        <v>117</v>
      </c>
      <c r="C50" s="267"/>
      <c r="D50" s="267"/>
      <c r="E50" s="267"/>
      <c r="F50" s="267"/>
      <c r="G50" s="267"/>
      <c r="H50" s="268"/>
      <c r="I50" s="269"/>
      <c r="J50" s="270"/>
      <c r="K50" s="245"/>
      <c r="L50" s="246"/>
      <c r="M50" s="245"/>
      <c r="N50" s="247"/>
      <c r="O50" s="247"/>
      <c r="P50" s="246"/>
      <c r="Q50" s="24"/>
      <c r="R50" s="239"/>
      <c r="S50" s="240"/>
      <c r="T50" s="241"/>
    </row>
    <row r="51" spans="2:20" s="23" customFormat="1" ht="12" customHeight="1" thickBot="1">
      <c r="B51" s="26"/>
      <c r="C51" s="27"/>
      <c r="D51" s="27"/>
      <c r="E51" s="27"/>
      <c r="F51" s="27"/>
      <c r="G51" s="27"/>
      <c r="H51" s="28"/>
      <c r="I51" s="269">
        <f>COUNTIF(I47:J50,"x")</f>
        <v>0</v>
      </c>
      <c r="J51" s="270"/>
      <c r="K51" s="269">
        <f t="shared" ref="K51:P51" si="2">COUNTIF(K47:L50,"x")</f>
        <v>1</v>
      </c>
      <c r="L51" s="270">
        <f t="shared" si="2"/>
        <v>1</v>
      </c>
      <c r="M51" s="245">
        <f>COUNTIF(M47:N50,"x")</f>
        <v>1</v>
      </c>
      <c r="N51" s="247">
        <f t="shared" si="2"/>
        <v>0</v>
      </c>
      <c r="O51" s="247">
        <f t="shared" si="2"/>
        <v>0</v>
      </c>
      <c r="P51" s="246">
        <f t="shared" si="2"/>
        <v>0</v>
      </c>
      <c r="Q51" s="29">
        <f>COUNTIF(Q47:R50,"x")</f>
        <v>0</v>
      </c>
      <c r="R51" s="64"/>
      <c r="S51" s="239"/>
      <c r="T51" s="240"/>
    </row>
    <row r="52" spans="2:20" s="23" customFormat="1" ht="14.1" customHeight="1" thickBot="1">
      <c r="B52" s="232" t="s">
        <v>37</v>
      </c>
      <c r="C52" s="233"/>
      <c r="D52" s="233"/>
      <c r="E52" s="233"/>
      <c r="F52" s="233"/>
      <c r="G52" s="233"/>
      <c r="H52" s="234"/>
      <c r="I52" s="235" t="s">
        <v>30</v>
      </c>
      <c r="J52" s="236"/>
      <c r="K52" s="235" t="s">
        <v>31</v>
      </c>
      <c r="L52" s="236"/>
      <c r="M52" s="235" t="s">
        <v>32</v>
      </c>
      <c r="N52" s="236"/>
      <c r="O52" s="235"/>
      <c r="P52" s="236"/>
      <c r="Q52" s="66" t="s">
        <v>33</v>
      </c>
      <c r="R52" s="258" t="s">
        <v>34</v>
      </c>
      <c r="S52" s="259"/>
      <c r="T52" s="260"/>
    </row>
    <row r="53" spans="2:20" s="23" customFormat="1" ht="30.75" customHeight="1" thickBot="1">
      <c r="B53" s="264" t="s">
        <v>62</v>
      </c>
      <c r="C53" s="265"/>
      <c r="D53" s="265"/>
      <c r="E53" s="265"/>
      <c r="F53" s="265"/>
      <c r="G53" s="265"/>
      <c r="H53" s="265"/>
      <c r="I53" s="66"/>
      <c r="J53" s="67"/>
      <c r="K53" s="66"/>
      <c r="L53" s="67"/>
      <c r="M53" s="66"/>
      <c r="N53" s="39"/>
      <c r="O53" s="39"/>
      <c r="P53" s="67"/>
      <c r="Q53" s="41"/>
      <c r="R53" s="68"/>
      <c r="S53" s="72"/>
      <c r="T53" s="69"/>
    </row>
    <row r="54" spans="2:20" s="23" customFormat="1" ht="15.95" customHeight="1" thickBot="1">
      <c r="B54" s="242" t="s">
        <v>50</v>
      </c>
      <c r="C54" s="243"/>
      <c r="D54" s="243"/>
      <c r="E54" s="243"/>
      <c r="F54" s="243"/>
      <c r="G54" s="243"/>
      <c r="H54" s="244"/>
      <c r="I54" s="239" t="s">
        <v>42</v>
      </c>
      <c r="J54" s="241"/>
      <c r="K54" s="245"/>
      <c r="L54" s="246"/>
      <c r="M54" s="245"/>
      <c r="N54" s="247"/>
      <c r="O54" s="247"/>
      <c r="P54" s="246"/>
      <c r="Q54" s="24"/>
      <c r="R54" s="239"/>
      <c r="S54" s="240"/>
      <c r="T54" s="241"/>
    </row>
    <row r="55" spans="2:20" s="23" customFormat="1" ht="26.1" customHeight="1" thickBot="1">
      <c r="B55" s="264" t="s">
        <v>56</v>
      </c>
      <c r="C55" s="265"/>
      <c r="D55" s="265"/>
      <c r="E55" s="265"/>
      <c r="F55" s="265"/>
      <c r="G55" s="265"/>
      <c r="H55" s="265"/>
      <c r="I55" s="239"/>
      <c r="J55" s="241"/>
      <c r="K55" s="239"/>
      <c r="L55" s="241"/>
      <c r="M55" s="239"/>
      <c r="N55" s="241"/>
      <c r="O55" s="239"/>
      <c r="P55" s="241"/>
      <c r="Q55" s="24"/>
      <c r="R55" s="64"/>
      <c r="S55" s="239"/>
      <c r="T55" s="241"/>
    </row>
    <row r="56" spans="2:20" s="23" customFormat="1" ht="15.95" customHeight="1" thickBot="1">
      <c r="B56" s="242" t="s">
        <v>51</v>
      </c>
      <c r="C56" s="243"/>
      <c r="D56" s="243"/>
      <c r="E56" s="243"/>
      <c r="F56" s="243"/>
      <c r="G56" s="243"/>
      <c r="H56" s="244"/>
      <c r="I56" s="239" t="s">
        <v>42</v>
      </c>
      <c r="J56" s="241"/>
      <c r="K56" s="245"/>
      <c r="L56" s="246"/>
      <c r="M56" s="245"/>
      <c r="N56" s="247"/>
      <c r="O56" s="247"/>
      <c r="P56" s="246"/>
      <c r="Q56" s="24"/>
      <c r="R56" s="239"/>
      <c r="S56" s="240"/>
      <c r="T56" s="241"/>
    </row>
    <row r="57" spans="2:20" s="23" customFormat="1" ht="14.1" customHeight="1" thickBot="1">
      <c r="B57" s="271" t="s">
        <v>49</v>
      </c>
      <c r="C57" s="272"/>
      <c r="D57" s="272"/>
      <c r="E57" s="272"/>
      <c r="F57" s="272"/>
      <c r="G57" s="272"/>
      <c r="H57" s="273"/>
      <c r="I57" s="239" t="s">
        <v>43</v>
      </c>
      <c r="J57" s="241"/>
      <c r="K57" s="245" t="s">
        <v>42</v>
      </c>
      <c r="L57" s="246"/>
      <c r="M57" s="245"/>
      <c r="N57" s="247"/>
      <c r="O57" s="247"/>
      <c r="P57" s="246"/>
      <c r="Q57" s="24"/>
      <c r="R57" s="239"/>
      <c r="S57" s="240"/>
      <c r="T57" s="241"/>
    </row>
    <row r="58" spans="2:20" s="23" customFormat="1" ht="23.1" customHeight="1" thickBot="1">
      <c r="B58" s="264" t="s">
        <v>57</v>
      </c>
      <c r="C58" s="265"/>
      <c r="D58" s="265"/>
      <c r="E58" s="265"/>
      <c r="F58" s="265"/>
      <c r="G58" s="265"/>
      <c r="H58" s="265"/>
      <c r="I58" s="239"/>
      <c r="J58" s="241"/>
      <c r="K58" s="239"/>
      <c r="L58" s="241"/>
      <c r="M58" s="239"/>
      <c r="N58" s="241"/>
      <c r="O58" s="239"/>
      <c r="P58" s="241"/>
      <c r="Q58" s="24"/>
      <c r="R58" s="64"/>
      <c r="S58" s="239"/>
      <c r="T58" s="241"/>
    </row>
    <row r="59" spans="2:20" s="23" customFormat="1" ht="15.95" customHeight="1" thickBot="1">
      <c r="B59" s="274" t="s">
        <v>46</v>
      </c>
      <c r="C59" s="275"/>
      <c r="D59" s="275"/>
      <c r="E59" s="275"/>
      <c r="F59" s="275"/>
      <c r="G59" s="275"/>
      <c r="H59" s="276"/>
      <c r="I59" s="277" t="s">
        <v>42</v>
      </c>
      <c r="J59" s="278"/>
      <c r="K59" s="279"/>
      <c r="L59" s="280"/>
      <c r="M59" s="281"/>
      <c r="N59" s="282"/>
      <c r="O59" s="282"/>
      <c r="P59" s="283"/>
      <c r="Q59" s="24"/>
      <c r="R59" s="284"/>
      <c r="S59" s="285"/>
      <c r="T59" s="286"/>
    </row>
    <row r="60" spans="2:20" s="23" customFormat="1" ht="12" customHeight="1" thickBot="1">
      <c r="B60" s="21"/>
      <c r="C60" s="22"/>
      <c r="D60" s="22"/>
      <c r="E60" s="22"/>
      <c r="F60" s="22"/>
      <c r="G60" s="22"/>
      <c r="H60" s="22"/>
      <c r="I60" s="287">
        <f>COUNTIF(I54:J59,"x")</f>
        <v>4</v>
      </c>
      <c r="J60" s="287"/>
      <c r="K60" s="288">
        <f>COUNTIF(K54:L59,"x")</f>
        <v>1</v>
      </c>
      <c r="L60" s="288"/>
      <c r="M60" s="247">
        <f>COUNTIF(M54:N59,"x")</f>
        <v>0</v>
      </c>
      <c r="N60" s="247"/>
      <c r="O60" s="247"/>
      <c r="P60" s="247"/>
      <c r="Q60" s="30">
        <f>COUNTIF(Q54:R59,"x")</f>
        <v>0</v>
      </c>
      <c r="R60" s="73"/>
      <c r="S60" s="73"/>
      <c r="T60" s="74"/>
    </row>
    <row r="61" spans="2:20" s="23" customFormat="1" ht="15" customHeight="1" thickBot="1">
      <c r="B61" s="291" t="s">
        <v>16</v>
      </c>
      <c r="C61" s="292"/>
      <c r="D61" s="292"/>
      <c r="E61" s="292"/>
      <c r="F61" s="292"/>
      <c r="G61" s="292"/>
      <c r="H61" s="292"/>
      <c r="I61" s="293">
        <f>I33+I44+I51+I60</f>
        <v>6</v>
      </c>
      <c r="J61" s="293"/>
      <c r="K61" s="293">
        <f>K33+K44+K51+K60</f>
        <v>4</v>
      </c>
      <c r="L61" s="293"/>
      <c r="M61" s="293">
        <f>M33+M44+M51+M60</f>
        <v>6</v>
      </c>
      <c r="N61" s="293"/>
      <c r="O61" s="293">
        <f>O33+O44+O51+O60</f>
        <v>0</v>
      </c>
      <c r="P61" s="293"/>
      <c r="Q61" s="293">
        <f>Q33+Q44+Q51+Q60</f>
        <v>0</v>
      </c>
      <c r="R61" s="293"/>
      <c r="S61" s="293"/>
      <c r="T61" s="294"/>
    </row>
    <row r="62" spans="2:20" s="23" customFormat="1" ht="15.95" customHeight="1" thickBot="1">
      <c r="B62" s="232" t="str">
        <f>B28</f>
        <v>CRITERIOS</v>
      </c>
      <c r="C62" s="233"/>
      <c r="D62" s="233"/>
      <c r="E62" s="233"/>
      <c r="F62" s="233"/>
      <c r="G62" s="233"/>
      <c r="H62" s="234"/>
      <c r="I62" s="235" t="s">
        <v>30</v>
      </c>
      <c r="J62" s="236"/>
      <c r="K62" s="235" t="s">
        <v>31</v>
      </c>
      <c r="L62" s="236"/>
      <c r="M62" s="235" t="s">
        <v>32</v>
      </c>
      <c r="N62" s="236"/>
      <c r="O62" s="235"/>
      <c r="P62" s="236"/>
      <c r="Q62" s="66" t="s">
        <v>33</v>
      </c>
      <c r="R62" s="68" t="s">
        <v>34</v>
      </c>
      <c r="S62" s="258" t="s">
        <v>34</v>
      </c>
      <c r="T62" s="260"/>
    </row>
    <row r="63" spans="2:20" s="23" customFormat="1" ht="17.100000000000001" customHeight="1" thickBot="1">
      <c r="B63" s="289" t="s">
        <v>17</v>
      </c>
      <c r="C63" s="290"/>
      <c r="D63" s="290"/>
      <c r="E63" s="290"/>
      <c r="F63" s="290"/>
      <c r="G63" s="290"/>
      <c r="H63" s="290"/>
      <c r="I63" s="100">
        <f>(I61*100)/15</f>
        <v>40</v>
      </c>
      <c r="J63" s="100"/>
      <c r="K63" s="100">
        <f>(K61*100)/15</f>
        <v>26.666666666666668</v>
      </c>
      <c r="L63" s="100"/>
      <c r="M63" s="101">
        <f t="shared" ref="M63" si="3">(M61*100)/15</f>
        <v>40</v>
      </c>
      <c r="N63" s="102"/>
      <c r="O63" s="102">
        <f t="shared" ref="O63" si="4">(O61*100)/15</f>
        <v>0</v>
      </c>
      <c r="P63" s="103"/>
      <c r="Q63" s="104">
        <f>(Q61*100)/15</f>
        <v>0</v>
      </c>
      <c r="R63" s="100"/>
      <c r="S63" s="100">
        <f>SUM(I63:R63)</f>
        <v>106.66666666666667</v>
      </c>
      <c r="T63" s="105"/>
    </row>
  </sheetData>
  <mergeCells count="235">
    <mergeCell ref="B63:H63"/>
    <mergeCell ref="B62:H62"/>
    <mergeCell ref="I62:J62"/>
    <mergeCell ref="K62:L62"/>
    <mergeCell ref="M62:N62"/>
    <mergeCell ref="O62:P62"/>
    <mergeCell ref="S62:T62"/>
    <mergeCell ref="B61:H61"/>
    <mergeCell ref="I61:J61"/>
    <mergeCell ref="K61:L61"/>
    <mergeCell ref="M61:P61"/>
    <mergeCell ref="Q61:R61"/>
    <mergeCell ref="S61:T61"/>
    <mergeCell ref="B59:H59"/>
    <mergeCell ref="I59:J59"/>
    <mergeCell ref="K59:L59"/>
    <mergeCell ref="M59:P59"/>
    <mergeCell ref="R59:T59"/>
    <mergeCell ref="I60:J60"/>
    <mergeCell ref="K60:L60"/>
    <mergeCell ref="M60:P60"/>
    <mergeCell ref="B58:H58"/>
    <mergeCell ref="I58:J58"/>
    <mergeCell ref="K58:L58"/>
    <mergeCell ref="M58:N58"/>
    <mergeCell ref="O58:P58"/>
    <mergeCell ref="S58:T58"/>
    <mergeCell ref="B56:H56"/>
    <mergeCell ref="I56:J56"/>
    <mergeCell ref="K56:L56"/>
    <mergeCell ref="M56:P56"/>
    <mergeCell ref="R56:T56"/>
    <mergeCell ref="B57:H57"/>
    <mergeCell ref="I57:J57"/>
    <mergeCell ref="K57:L57"/>
    <mergeCell ref="M57:P57"/>
    <mergeCell ref="R57:T57"/>
    <mergeCell ref="B55:H55"/>
    <mergeCell ref="I55:J55"/>
    <mergeCell ref="K55:L55"/>
    <mergeCell ref="M55:N55"/>
    <mergeCell ref="O55:P55"/>
    <mergeCell ref="S55:T55"/>
    <mergeCell ref="B53:H53"/>
    <mergeCell ref="B54:H54"/>
    <mergeCell ref="I54:J54"/>
    <mergeCell ref="K54:L54"/>
    <mergeCell ref="M54:P54"/>
    <mergeCell ref="R54:T54"/>
    <mergeCell ref="I51:J51"/>
    <mergeCell ref="K51:L51"/>
    <mergeCell ref="M51:P51"/>
    <mergeCell ref="S51:T51"/>
    <mergeCell ref="B52:H52"/>
    <mergeCell ref="I52:J52"/>
    <mergeCell ref="K52:L52"/>
    <mergeCell ref="M52:N52"/>
    <mergeCell ref="O52:P52"/>
    <mergeCell ref="R52:T52"/>
    <mergeCell ref="B49:H49"/>
    <mergeCell ref="I49:J49"/>
    <mergeCell ref="K49:L49"/>
    <mergeCell ref="M49:P49"/>
    <mergeCell ref="R49:T49"/>
    <mergeCell ref="B50:H50"/>
    <mergeCell ref="I50:J50"/>
    <mergeCell ref="K50:L50"/>
    <mergeCell ref="M50:P50"/>
    <mergeCell ref="R50:T50"/>
    <mergeCell ref="B48:H48"/>
    <mergeCell ref="I48:J48"/>
    <mergeCell ref="K48:L48"/>
    <mergeCell ref="M48:N48"/>
    <mergeCell ref="O48:P48"/>
    <mergeCell ref="S48:T48"/>
    <mergeCell ref="B46:H46"/>
    <mergeCell ref="B47:H47"/>
    <mergeCell ref="I47:J47"/>
    <mergeCell ref="K47:L47"/>
    <mergeCell ref="M47:P47"/>
    <mergeCell ref="R47:T47"/>
    <mergeCell ref="B45:H45"/>
    <mergeCell ref="I45:J45"/>
    <mergeCell ref="K45:L45"/>
    <mergeCell ref="M45:N45"/>
    <mergeCell ref="O45:P45"/>
    <mergeCell ref="R45:T45"/>
    <mergeCell ref="B43:H43"/>
    <mergeCell ref="I43:J43"/>
    <mergeCell ref="K43:L43"/>
    <mergeCell ref="M43:P43"/>
    <mergeCell ref="R43:T43"/>
    <mergeCell ref="I44:J44"/>
    <mergeCell ref="K44:L44"/>
    <mergeCell ref="M44:P44"/>
    <mergeCell ref="Q44:R44"/>
    <mergeCell ref="S44:T44"/>
    <mergeCell ref="S41:T41"/>
    <mergeCell ref="B42:H42"/>
    <mergeCell ref="I42:J42"/>
    <mergeCell ref="K42:L42"/>
    <mergeCell ref="M42:P42"/>
    <mergeCell ref="R42:T42"/>
    <mergeCell ref="B40:H40"/>
    <mergeCell ref="I40:J40"/>
    <mergeCell ref="K40:L40"/>
    <mergeCell ref="M40:P40"/>
    <mergeCell ref="R40:T40"/>
    <mergeCell ref="B41:H41"/>
    <mergeCell ref="I41:J41"/>
    <mergeCell ref="K41:L41"/>
    <mergeCell ref="M41:N41"/>
    <mergeCell ref="O41:P41"/>
    <mergeCell ref="S38:T38"/>
    <mergeCell ref="B39:H39"/>
    <mergeCell ref="I39:J39"/>
    <mergeCell ref="K39:L39"/>
    <mergeCell ref="M39:P39"/>
    <mergeCell ref="R39:T39"/>
    <mergeCell ref="B37:H37"/>
    <mergeCell ref="I37:J37"/>
    <mergeCell ref="K37:L37"/>
    <mergeCell ref="M37:P37"/>
    <mergeCell ref="R37:T37"/>
    <mergeCell ref="B38:H38"/>
    <mergeCell ref="I38:J38"/>
    <mergeCell ref="K38:L38"/>
    <mergeCell ref="M38:N38"/>
    <mergeCell ref="O38:P38"/>
    <mergeCell ref="B35:H35"/>
    <mergeCell ref="B36:H36"/>
    <mergeCell ref="I36:J36"/>
    <mergeCell ref="K36:L36"/>
    <mergeCell ref="M36:P36"/>
    <mergeCell ref="R36:T36"/>
    <mergeCell ref="I33:J33"/>
    <mergeCell ref="K33:L33"/>
    <mergeCell ref="M33:P33"/>
    <mergeCell ref="Q33:R33"/>
    <mergeCell ref="B34:H34"/>
    <mergeCell ref="I34:J34"/>
    <mergeCell ref="K34:L34"/>
    <mergeCell ref="M34:N34"/>
    <mergeCell ref="O34:P34"/>
    <mergeCell ref="R34:T34"/>
    <mergeCell ref="R31:T31"/>
    <mergeCell ref="B32:H32"/>
    <mergeCell ref="I32:J32"/>
    <mergeCell ref="K32:L32"/>
    <mergeCell ref="M32:P32"/>
    <mergeCell ref="R32:T32"/>
    <mergeCell ref="M29:P29"/>
    <mergeCell ref="B30:H30"/>
    <mergeCell ref="B31:H31"/>
    <mergeCell ref="I31:J31"/>
    <mergeCell ref="K31:L31"/>
    <mergeCell ref="M31:P31"/>
    <mergeCell ref="K25:M25"/>
    <mergeCell ref="P25:T25"/>
    <mergeCell ref="B26:T26"/>
    <mergeCell ref="B27:T27"/>
    <mergeCell ref="B28:H28"/>
    <mergeCell ref="I28:Q28"/>
    <mergeCell ref="R28:T29"/>
    <mergeCell ref="B29:H29"/>
    <mergeCell ref="I29:J29"/>
    <mergeCell ref="K29:L29"/>
    <mergeCell ref="B22:L22"/>
    <mergeCell ref="B23:L23"/>
    <mergeCell ref="M23:P23"/>
    <mergeCell ref="Q23:T23"/>
    <mergeCell ref="B24:L24"/>
    <mergeCell ref="M24:P24"/>
    <mergeCell ref="Q24:T24"/>
    <mergeCell ref="B20:L20"/>
    <mergeCell ref="M20:P20"/>
    <mergeCell ref="Q20:T20"/>
    <mergeCell ref="B21:L21"/>
    <mergeCell ref="M21:P21"/>
    <mergeCell ref="Q21:T21"/>
    <mergeCell ref="B18:L18"/>
    <mergeCell ref="M18:P18"/>
    <mergeCell ref="Q18:T18"/>
    <mergeCell ref="B19:L19"/>
    <mergeCell ref="M19:P19"/>
    <mergeCell ref="Q19:T19"/>
    <mergeCell ref="B15:L15"/>
    <mergeCell ref="M15:P15"/>
    <mergeCell ref="Q15:T15"/>
    <mergeCell ref="B16:L16"/>
    <mergeCell ref="B17:L17"/>
    <mergeCell ref="M17:P17"/>
    <mergeCell ref="Q17:T17"/>
    <mergeCell ref="B14:L14"/>
    <mergeCell ref="M14:P14"/>
    <mergeCell ref="Q14:T14"/>
    <mergeCell ref="B9:T9"/>
    <mergeCell ref="B10:T10"/>
    <mergeCell ref="B11:L11"/>
    <mergeCell ref="M11:P12"/>
    <mergeCell ref="Q11:T11"/>
    <mergeCell ref="B12:L12"/>
    <mergeCell ref="Q12:T12"/>
    <mergeCell ref="C8:D8"/>
    <mergeCell ref="F8:G8"/>
    <mergeCell ref="H8:I8"/>
    <mergeCell ref="J8:N8"/>
    <mergeCell ref="P8:R8"/>
    <mergeCell ref="S8:T8"/>
    <mergeCell ref="B13:L13"/>
    <mergeCell ref="M13:P13"/>
    <mergeCell ref="Q13:T13"/>
    <mergeCell ref="B6:B7"/>
    <mergeCell ref="C6:G7"/>
    <mergeCell ref="H6:I7"/>
    <mergeCell ref="J6:K6"/>
    <mergeCell ref="L6:N6"/>
    <mergeCell ref="P6:R7"/>
    <mergeCell ref="S6:T7"/>
    <mergeCell ref="J7:K7"/>
    <mergeCell ref="L7:N7"/>
    <mergeCell ref="B1:S1"/>
    <mergeCell ref="B2:T2"/>
    <mergeCell ref="C3:G3"/>
    <mergeCell ref="H3:I3"/>
    <mergeCell ref="J3:T3"/>
    <mergeCell ref="B4:B5"/>
    <mergeCell ref="D4:E4"/>
    <mergeCell ref="F4:G4"/>
    <mergeCell ref="H4:I5"/>
    <mergeCell ref="J4:N5"/>
    <mergeCell ref="P4:R5"/>
    <mergeCell ref="S4:T5"/>
    <mergeCell ref="D5:E5"/>
    <mergeCell ref="F5:G5"/>
  </mergeCells>
  <printOptions horizontalCentered="1"/>
  <pageMargins left="0.19685039370078741" right="0.19685039370078741" top="0.75000000000000011" bottom="0.19685039370078741" header="0.31" footer="0.31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C2994"/>
  <sheetViews>
    <sheetView topLeftCell="B1" zoomScale="106" zoomScaleNormal="106" workbookViewId="0">
      <selection activeCell="B24" sqref="B24:N24"/>
    </sheetView>
  </sheetViews>
  <sheetFormatPr baseColWidth="10" defaultRowHeight="15"/>
  <cols>
    <col min="2" max="2" width="53.42578125" style="98" customWidth="1"/>
    <col min="3" max="22" width="5.28515625" customWidth="1"/>
    <col min="23" max="25" width="6.7109375" style="115" customWidth="1"/>
  </cols>
  <sheetData>
    <row r="1" spans="2:29">
      <c r="C1" s="165" t="s">
        <v>136</v>
      </c>
      <c r="E1" s="167" t="s">
        <v>137</v>
      </c>
      <c r="G1" s="166" t="s">
        <v>138</v>
      </c>
      <c r="W1"/>
      <c r="X1"/>
      <c r="Y1"/>
    </row>
    <row r="2" spans="2:29">
      <c r="W2"/>
      <c r="X2"/>
      <c r="Y2"/>
      <c r="Z2" s="295" t="s">
        <v>159</v>
      </c>
      <c r="AA2" s="295"/>
      <c r="AB2" s="166">
        <f>W6+X6+Y6</f>
        <v>7</v>
      </c>
    </row>
    <row r="3" spans="2:29">
      <c r="W3"/>
      <c r="X3"/>
      <c r="Y3"/>
    </row>
    <row r="4" spans="2:29">
      <c r="B4" s="296" t="s">
        <v>134</v>
      </c>
      <c r="C4" s="314" t="s">
        <v>156</v>
      </c>
      <c r="D4" s="314" t="s">
        <v>157</v>
      </c>
      <c r="E4" s="314" t="s">
        <v>139</v>
      </c>
      <c r="F4" s="314" t="s">
        <v>140</v>
      </c>
      <c r="G4" s="314" t="s">
        <v>141</v>
      </c>
      <c r="H4" s="314" t="s">
        <v>142</v>
      </c>
      <c r="I4" s="314" t="s">
        <v>143</v>
      </c>
      <c r="J4" s="314" t="s">
        <v>144</v>
      </c>
      <c r="K4" s="314" t="s">
        <v>145</v>
      </c>
      <c r="L4" s="314" t="s">
        <v>146</v>
      </c>
      <c r="M4" s="314" t="s">
        <v>147</v>
      </c>
      <c r="N4" s="314" t="s">
        <v>148</v>
      </c>
      <c r="O4" s="314" t="s">
        <v>149</v>
      </c>
      <c r="P4" s="314" t="s">
        <v>150</v>
      </c>
      <c r="Q4" s="314" t="s">
        <v>151</v>
      </c>
      <c r="R4" s="314" t="s">
        <v>152</v>
      </c>
      <c r="S4" s="314" t="s">
        <v>153</v>
      </c>
      <c r="T4" s="314" t="s">
        <v>154</v>
      </c>
      <c r="U4" s="314" t="s">
        <v>155</v>
      </c>
      <c r="V4" s="314" t="s">
        <v>158</v>
      </c>
      <c r="W4" s="311" t="s">
        <v>16</v>
      </c>
      <c r="X4" s="312"/>
      <c r="Y4" s="313"/>
      <c r="Z4" s="300" t="s">
        <v>16</v>
      </c>
      <c r="AA4" s="301"/>
      <c r="AB4" s="302"/>
    </row>
    <row r="5" spans="2:29">
      <c r="B5" s="296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156" t="s">
        <v>124</v>
      </c>
      <c r="X5" s="158" t="s">
        <v>125</v>
      </c>
      <c r="Y5" s="11" t="s">
        <v>126</v>
      </c>
      <c r="Z5" s="118" t="s">
        <v>124</v>
      </c>
      <c r="AA5" s="118" t="s">
        <v>125</v>
      </c>
      <c r="AB5" s="118" t="s">
        <v>126</v>
      </c>
    </row>
    <row r="6" spans="2:29" ht="39.75" customHeight="1">
      <c r="B6" s="110" t="str">
        <f>'FICHA DO1'!B30:H30</f>
        <v>1.  RELACIÓN MOTIVACIÓN-OBJETIVO DE LA CLASE (Desarrolla estrategias a partir de las recomendaciones producto del acompañamiento)</v>
      </c>
      <c r="C6" s="111">
        <v>1</v>
      </c>
      <c r="D6" s="111">
        <v>2</v>
      </c>
      <c r="E6" s="111">
        <v>1</v>
      </c>
      <c r="F6" s="112">
        <v>1</v>
      </c>
      <c r="G6" s="112">
        <v>2</v>
      </c>
      <c r="H6" s="112">
        <v>3</v>
      </c>
      <c r="I6" s="113">
        <v>1</v>
      </c>
      <c r="J6" s="113"/>
      <c r="K6" s="113"/>
      <c r="L6" s="114"/>
      <c r="M6" s="114"/>
      <c r="N6" s="114"/>
      <c r="O6" s="112"/>
      <c r="P6" s="112"/>
      <c r="Q6" s="112"/>
      <c r="R6" s="111"/>
      <c r="S6" s="111"/>
      <c r="T6" s="111"/>
      <c r="U6" s="112"/>
      <c r="V6" s="112"/>
      <c r="W6" s="157">
        <f>COUNTIF(C6:V6,"3")</f>
        <v>1</v>
      </c>
      <c r="X6" s="159">
        <f>COUNTIF(C6:V6,"2")</f>
        <v>2</v>
      </c>
      <c r="Y6" s="155">
        <f>COUNTIF(C6:V6,"1")</f>
        <v>4</v>
      </c>
      <c r="Z6" s="152">
        <f>W6/$AB$2</f>
        <v>0.14285714285714285</v>
      </c>
      <c r="AA6" s="152">
        <f>X6/$AB$2</f>
        <v>0.2857142857142857</v>
      </c>
      <c r="AB6" s="152">
        <f>Y6/$AB$2</f>
        <v>0.5714285714285714</v>
      </c>
      <c r="AC6" s="154">
        <f>Z6+AA6+AB6</f>
        <v>1</v>
      </c>
    </row>
    <row r="7" spans="2:29" ht="36.75">
      <c r="B7" s="110" t="str">
        <f>'FICHA DO1'!B31:H31</f>
        <v>2. EXPLORACIÓN DE LOS CONOCIMIENTOS PREVIOS O PRERREQUISITOS (EXPLORACIÓN E INDAGACIÓN DE CONOCIMIENTOS PREVIOS) (Desarrolla la DCD contextualizada y tomada de la PCA)</v>
      </c>
      <c r="C7" s="111">
        <v>3</v>
      </c>
      <c r="D7" s="111">
        <v>1</v>
      </c>
      <c r="E7" s="111">
        <v>2</v>
      </c>
      <c r="F7" s="112">
        <v>2</v>
      </c>
      <c r="G7" s="112">
        <v>2</v>
      </c>
      <c r="H7" s="112">
        <v>3</v>
      </c>
      <c r="I7" s="113">
        <v>2</v>
      </c>
      <c r="J7" s="113"/>
      <c r="K7" s="113"/>
      <c r="L7" s="114"/>
      <c r="M7" s="114"/>
      <c r="N7" s="114"/>
      <c r="O7" s="112"/>
      <c r="P7" s="112"/>
      <c r="Q7" s="112"/>
      <c r="R7" s="111"/>
      <c r="S7" s="111"/>
      <c r="T7" s="111"/>
      <c r="U7" s="112"/>
      <c r="V7" s="112"/>
      <c r="W7" s="157">
        <f t="shared" ref="W7:W20" si="0">COUNTIF(C7:V7,"3")</f>
        <v>2</v>
      </c>
      <c r="X7" s="159">
        <f t="shared" ref="X7:X20" si="1">COUNTIF(C7:V7,"2")</f>
        <v>4</v>
      </c>
      <c r="Y7" s="155">
        <f t="shared" ref="Y7:Y20" si="2">COUNTIF(C7:V7,"1")</f>
        <v>1</v>
      </c>
      <c r="Z7" s="152">
        <f t="shared" ref="Z7:Z20" si="3">W7/$AB$2</f>
        <v>0.2857142857142857</v>
      </c>
      <c r="AA7" s="152">
        <f t="shared" ref="AA7:AA20" si="4">X7/$AB$2</f>
        <v>0.5714285714285714</v>
      </c>
      <c r="AB7" s="152">
        <f t="shared" ref="AB7:AB20" si="5">Y7/$AB$2</f>
        <v>0.14285714285714285</v>
      </c>
      <c r="AC7" s="154">
        <f t="shared" ref="AC7:AC20" si="6">Z7+AA7+AB7</f>
        <v>1</v>
      </c>
    </row>
    <row r="8" spans="2:29">
      <c r="B8" s="110" t="str">
        <f>'FICHA DO1'!B35</f>
        <v>3. ESTIMULACIÓN DEL PENSAMIENTO CRÍTICO Y CREATIVO</v>
      </c>
      <c r="C8" s="111">
        <v>3</v>
      </c>
      <c r="D8" s="111">
        <v>2</v>
      </c>
      <c r="E8" s="111">
        <v>3</v>
      </c>
      <c r="F8" s="112">
        <v>3</v>
      </c>
      <c r="G8" s="112">
        <v>3</v>
      </c>
      <c r="H8" s="112">
        <v>3</v>
      </c>
      <c r="I8" s="113"/>
      <c r="J8" s="113"/>
      <c r="K8" s="113"/>
      <c r="L8" s="114"/>
      <c r="M8" s="114"/>
      <c r="N8" s="114"/>
      <c r="O8" s="112"/>
      <c r="P8" s="112"/>
      <c r="Q8" s="112"/>
      <c r="R8" s="111"/>
      <c r="S8" s="111"/>
      <c r="T8" s="111"/>
      <c r="U8" s="112"/>
      <c r="V8" s="112"/>
      <c r="W8" s="157">
        <f t="shared" si="0"/>
        <v>5</v>
      </c>
      <c r="X8" s="159">
        <f t="shared" si="1"/>
        <v>1</v>
      </c>
      <c r="Y8" s="155">
        <f t="shared" si="2"/>
        <v>0</v>
      </c>
      <c r="Z8" s="152">
        <f t="shared" si="3"/>
        <v>0.7142857142857143</v>
      </c>
      <c r="AA8" s="152">
        <f t="shared" si="4"/>
        <v>0.14285714285714285</v>
      </c>
      <c r="AB8" s="152">
        <f t="shared" si="5"/>
        <v>0</v>
      </c>
      <c r="AC8" s="154">
        <f t="shared" si="6"/>
        <v>0.85714285714285721</v>
      </c>
    </row>
    <row r="9" spans="2:29" ht="24.75">
      <c r="B9" s="110" t="str">
        <f>'FICHA DO1'!B36</f>
        <v>4. INTERACCCIÓN Y TRABAJO COLABORATIVO (ORGANIZACIÓN EN GRUPOS DE TRABAJO)</v>
      </c>
      <c r="C9" s="111">
        <v>3</v>
      </c>
      <c r="D9" s="111"/>
      <c r="E9" s="111"/>
      <c r="F9" s="112">
        <v>3</v>
      </c>
      <c r="G9" s="112"/>
      <c r="H9" s="112"/>
      <c r="I9" s="113"/>
      <c r="J9" s="113"/>
      <c r="K9" s="113"/>
      <c r="L9" s="114"/>
      <c r="M9" s="114"/>
      <c r="N9" s="114"/>
      <c r="O9" s="112"/>
      <c r="P9" s="112"/>
      <c r="Q9" s="112"/>
      <c r="R9" s="111"/>
      <c r="S9" s="111"/>
      <c r="T9" s="111"/>
      <c r="U9" s="112"/>
      <c r="V9" s="112"/>
      <c r="W9" s="157">
        <f t="shared" si="0"/>
        <v>2</v>
      </c>
      <c r="X9" s="159">
        <f t="shared" si="1"/>
        <v>0</v>
      </c>
      <c r="Y9" s="155">
        <f t="shared" si="2"/>
        <v>0</v>
      </c>
      <c r="Z9" s="152">
        <f t="shared" si="3"/>
        <v>0.2857142857142857</v>
      </c>
      <c r="AA9" s="152">
        <f t="shared" si="4"/>
        <v>0</v>
      </c>
      <c r="AB9" s="152">
        <f t="shared" si="5"/>
        <v>0</v>
      </c>
      <c r="AC9" s="154">
        <f t="shared" si="6"/>
        <v>0.2857142857142857</v>
      </c>
    </row>
    <row r="10" spans="2:29">
      <c r="B10" s="110" t="str">
        <f>'FICHA DO1'!B38</f>
        <v xml:space="preserve">5.  DOMINIO DEL CONOCIMIENTO DISCIPLINAR </v>
      </c>
      <c r="C10" s="111">
        <v>3</v>
      </c>
      <c r="D10" s="111"/>
      <c r="E10" s="111"/>
      <c r="F10" s="112">
        <v>3</v>
      </c>
      <c r="G10" s="112"/>
      <c r="H10" s="112"/>
      <c r="I10" s="113"/>
      <c r="J10" s="113"/>
      <c r="K10" s="113"/>
      <c r="L10" s="114"/>
      <c r="M10" s="114"/>
      <c r="N10" s="114"/>
      <c r="O10" s="112"/>
      <c r="P10" s="112"/>
      <c r="Q10" s="112"/>
      <c r="R10" s="111"/>
      <c r="S10" s="111"/>
      <c r="T10" s="111"/>
      <c r="U10" s="112"/>
      <c r="V10" s="112"/>
      <c r="W10" s="157">
        <f t="shared" si="0"/>
        <v>2</v>
      </c>
      <c r="X10" s="159">
        <f t="shared" si="1"/>
        <v>0</v>
      </c>
      <c r="Y10" s="155">
        <f t="shared" si="2"/>
        <v>0</v>
      </c>
      <c r="Z10" s="152">
        <f t="shared" si="3"/>
        <v>0.2857142857142857</v>
      </c>
      <c r="AA10" s="152">
        <f t="shared" si="4"/>
        <v>0</v>
      </c>
      <c r="AB10" s="152">
        <f t="shared" si="5"/>
        <v>0</v>
      </c>
      <c r="AC10" s="154">
        <f t="shared" si="6"/>
        <v>0.2857142857142857</v>
      </c>
    </row>
    <row r="11" spans="2:29" ht="24.75">
      <c r="B11" s="110" t="str">
        <f>'FICHA DO1'!B39</f>
        <v>6.  INTERDISCIPLINARIEDAD (VINCULACIÓN CON OTRAS ÁREAS DEL SABER)</v>
      </c>
      <c r="C11" s="111">
        <v>3</v>
      </c>
      <c r="D11" s="111"/>
      <c r="E11" s="111"/>
      <c r="F11" s="112"/>
      <c r="G11" s="112"/>
      <c r="H11" s="112">
        <v>1</v>
      </c>
      <c r="I11" s="113"/>
      <c r="J11" s="113"/>
      <c r="K11" s="113"/>
      <c r="L11" s="114"/>
      <c r="M11" s="114"/>
      <c r="N11" s="114"/>
      <c r="O11" s="112"/>
      <c r="P11" s="112"/>
      <c r="Q11" s="112"/>
      <c r="R11" s="111"/>
      <c r="S11" s="111"/>
      <c r="T11" s="111"/>
      <c r="U11" s="112"/>
      <c r="V11" s="112"/>
      <c r="W11" s="157">
        <f t="shared" si="0"/>
        <v>1</v>
      </c>
      <c r="X11" s="159">
        <f t="shared" si="1"/>
        <v>0</v>
      </c>
      <c r="Y11" s="155">
        <f t="shared" si="2"/>
        <v>1</v>
      </c>
      <c r="Z11" s="152">
        <f t="shared" si="3"/>
        <v>0.14285714285714285</v>
      </c>
      <c r="AA11" s="152">
        <f t="shared" si="4"/>
        <v>0</v>
      </c>
      <c r="AB11" s="152">
        <f t="shared" si="5"/>
        <v>0.14285714285714285</v>
      </c>
      <c r="AC11" s="154">
        <f t="shared" si="6"/>
        <v>0.2857142857142857</v>
      </c>
    </row>
    <row r="12" spans="2:29" ht="24.75">
      <c r="B12" s="110" t="str">
        <f>'FICHA DO1'!B41</f>
        <v>7.  EL DOCENTE USA EFECTIVAMENTE LOS RECURSOS DIDÁCTICOS PARA LOGRAR SU OBJETIVO</v>
      </c>
      <c r="C12" s="111">
        <v>3</v>
      </c>
      <c r="D12" s="111"/>
      <c r="E12" s="111"/>
      <c r="F12" s="112"/>
      <c r="G12" s="112">
        <v>2</v>
      </c>
      <c r="H12" s="112"/>
      <c r="I12" s="113"/>
      <c r="J12" s="113"/>
      <c r="K12" s="113"/>
      <c r="L12" s="114"/>
      <c r="M12" s="114"/>
      <c r="N12" s="114"/>
      <c r="O12" s="112"/>
      <c r="P12" s="112"/>
      <c r="Q12" s="112"/>
      <c r="R12" s="111"/>
      <c r="S12" s="111"/>
      <c r="T12" s="111"/>
      <c r="U12" s="112"/>
      <c r="V12" s="112"/>
      <c r="W12" s="157">
        <f t="shared" si="0"/>
        <v>1</v>
      </c>
      <c r="X12" s="159">
        <f t="shared" si="1"/>
        <v>1</v>
      </c>
      <c r="Y12" s="155">
        <f t="shared" si="2"/>
        <v>0</v>
      </c>
      <c r="Z12" s="152">
        <f t="shared" si="3"/>
        <v>0.14285714285714285</v>
      </c>
      <c r="AA12" s="152">
        <f t="shared" si="4"/>
        <v>0.14285714285714285</v>
      </c>
      <c r="AB12" s="152">
        <f t="shared" si="5"/>
        <v>0</v>
      </c>
      <c r="AC12" s="154">
        <f t="shared" si="6"/>
        <v>0.2857142857142857</v>
      </c>
    </row>
    <row r="13" spans="2:29" ht="24.75">
      <c r="B13" s="110" t="str">
        <f>'FICHA DO1'!B42</f>
        <v>8.  EL DOCENTE PROPICIA ORIENTACIONES HACIA CONCEPTUALIZACIONES</v>
      </c>
      <c r="C13" s="111">
        <v>3</v>
      </c>
      <c r="D13" s="111"/>
      <c r="E13" s="111"/>
      <c r="F13" s="112"/>
      <c r="G13" s="112">
        <v>2</v>
      </c>
      <c r="H13" s="112"/>
      <c r="I13" s="113"/>
      <c r="J13" s="113"/>
      <c r="K13" s="113"/>
      <c r="L13" s="114"/>
      <c r="M13" s="114"/>
      <c r="N13" s="114"/>
      <c r="O13" s="112"/>
      <c r="P13" s="112"/>
      <c r="Q13" s="112"/>
      <c r="R13" s="111"/>
      <c r="S13" s="111"/>
      <c r="T13" s="111"/>
      <c r="U13" s="112"/>
      <c r="V13" s="112"/>
      <c r="W13" s="157">
        <f t="shared" si="0"/>
        <v>1</v>
      </c>
      <c r="X13" s="159">
        <f t="shared" si="1"/>
        <v>1</v>
      </c>
      <c r="Y13" s="155">
        <f t="shared" si="2"/>
        <v>0</v>
      </c>
      <c r="Z13" s="152">
        <f t="shared" si="3"/>
        <v>0.14285714285714285</v>
      </c>
      <c r="AA13" s="152">
        <f t="shared" si="4"/>
        <v>0.14285714285714285</v>
      </c>
      <c r="AB13" s="152">
        <f t="shared" si="5"/>
        <v>0</v>
      </c>
      <c r="AC13" s="154">
        <f t="shared" si="6"/>
        <v>0.2857142857142857</v>
      </c>
    </row>
    <row r="14" spans="2:29">
      <c r="B14" s="110" t="str">
        <f>'FICHA DO1'!B46</f>
        <v>9.  EL DOCENTE PLANTEA ACTIVIDADES DESAFIANTES</v>
      </c>
      <c r="C14" s="111"/>
      <c r="D14" s="111"/>
      <c r="E14" s="111">
        <v>1</v>
      </c>
      <c r="F14" s="112">
        <v>3</v>
      </c>
      <c r="G14" s="112"/>
      <c r="H14" s="112"/>
      <c r="I14" s="113"/>
      <c r="J14" s="113"/>
      <c r="K14" s="113"/>
      <c r="L14" s="114"/>
      <c r="M14" s="114"/>
      <c r="N14" s="114"/>
      <c r="O14" s="112"/>
      <c r="P14" s="112"/>
      <c r="Q14" s="112"/>
      <c r="R14" s="111"/>
      <c r="S14" s="111"/>
      <c r="T14" s="111"/>
      <c r="U14" s="112"/>
      <c r="V14" s="112"/>
      <c r="W14" s="157">
        <f t="shared" si="0"/>
        <v>1</v>
      </c>
      <c r="X14" s="159">
        <f t="shared" si="1"/>
        <v>0</v>
      </c>
      <c r="Y14" s="155">
        <f t="shared" si="2"/>
        <v>1</v>
      </c>
      <c r="Z14" s="152">
        <f t="shared" si="3"/>
        <v>0.14285714285714285</v>
      </c>
      <c r="AA14" s="152">
        <f t="shared" si="4"/>
        <v>0</v>
      </c>
      <c r="AB14" s="152">
        <f t="shared" si="5"/>
        <v>0.14285714285714285</v>
      </c>
      <c r="AC14" s="154">
        <f t="shared" si="6"/>
        <v>0.2857142857142857</v>
      </c>
    </row>
    <row r="15" spans="2:29" ht="24.75">
      <c r="B15" s="110" t="str">
        <f>'FICHA DO1'!B48</f>
        <v>10.  EVALUACIÓN FORMATIVA DE LOS PROCESOS DE ENSEÑANZA Y DE APRENDIZAJE (RETROALIMENTACIÓN)</v>
      </c>
      <c r="C15" s="111">
        <v>3</v>
      </c>
      <c r="D15" s="111"/>
      <c r="E15" s="111"/>
      <c r="F15" s="112">
        <v>3</v>
      </c>
      <c r="G15" s="112"/>
      <c r="H15" s="112"/>
      <c r="I15" s="113"/>
      <c r="J15" s="113"/>
      <c r="K15" s="113"/>
      <c r="L15" s="114"/>
      <c r="M15" s="114"/>
      <c r="N15" s="114"/>
      <c r="O15" s="112"/>
      <c r="P15" s="112"/>
      <c r="Q15" s="112"/>
      <c r="R15" s="111"/>
      <c r="S15" s="111"/>
      <c r="T15" s="111"/>
      <c r="U15" s="112"/>
      <c r="V15" s="112"/>
      <c r="W15" s="157">
        <f t="shared" si="0"/>
        <v>2</v>
      </c>
      <c r="X15" s="159">
        <f t="shared" si="1"/>
        <v>0</v>
      </c>
      <c r="Y15" s="155">
        <f t="shared" si="2"/>
        <v>0</v>
      </c>
      <c r="Z15" s="152">
        <f t="shared" si="3"/>
        <v>0.2857142857142857</v>
      </c>
      <c r="AA15" s="152">
        <f t="shared" si="4"/>
        <v>0</v>
      </c>
      <c r="AB15" s="152">
        <f t="shared" si="5"/>
        <v>0</v>
      </c>
      <c r="AC15" s="154">
        <f t="shared" si="6"/>
        <v>0.2857142857142857</v>
      </c>
    </row>
    <row r="16" spans="2:29">
      <c r="B16" s="110" t="str">
        <f>'FICHA DO1'!B49</f>
        <v>11.  EVALUACIÓN SUMATIVA ACORDE AL OBJETIVO DE LA CLASE</v>
      </c>
      <c r="C16" s="111"/>
      <c r="D16" s="111"/>
      <c r="E16" s="111">
        <v>1</v>
      </c>
      <c r="F16" s="112">
        <v>3</v>
      </c>
      <c r="G16" s="112"/>
      <c r="H16" s="112"/>
      <c r="I16" s="113"/>
      <c r="J16" s="113"/>
      <c r="K16" s="113"/>
      <c r="L16" s="114"/>
      <c r="M16" s="114"/>
      <c r="N16" s="114"/>
      <c r="O16" s="112"/>
      <c r="P16" s="112"/>
      <c r="Q16" s="112"/>
      <c r="R16" s="111"/>
      <c r="S16" s="111"/>
      <c r="T16" s="111"/>
      <c r="U16" s="112"/>
      <c r="V16" s="112"/>
      <c r="W16" s="157">
        <f t="shared" si="0"/>
        <v>1</v>
      </c>
      <c r="X16" s="159">
        <f t="shared" si="1"/>
        <v>0</v>
      </c>
      <c r="Y16" s="155">
        <f t="shared" si="2"/>
        <v>1</v>
      </c>
      <c r="Z16" s="152">
        <f t="shared" si="3"/>
        <v>0.14285714285714285</v>
      </c>
      <c r="AA16" s="152">
        <f t="shared" si="4"/>
        <v>0</v>
      </c>
      <c r="AB16" s="152">
        <f t="shared" si="5"/>
        <v>0.14285714285714285</v>
      </c>
      <c r="AC16" s="154">
        <f t="shared" si="6"/>
        <v>0.2857142857142857</v>
      </c>
    </row>
    <row r="17" spans="2:29" ht="24.75">
      <c r="B17" s="110" t="str">
        <f>'FICHA DO1'!B53</f>
        <v>12. PROMOCIÓN DE UN AMBIENTE PARTICIPATIVO (TRABAJO COLABORATIVO)</v>
      </c>
      <c r="C17" s="111">
        <v>3</v>
      </c>
      <c r="D17" s="111"/>
      <c r="E17" s="111"/>
      <c r="F17" s="112">
        <v>3</v>
      </c>
      <c r="G17" s="112"/>
      <c r="H17" s="112"/>
      <c r="I17" s="113"/>
      <c r="J17" s="113"/>
      <c r="K17" s="113"/>
      <c r="L17" s="114"/>
      <c r="M17" s="114"/>
      <c r="N17" s="114"/>
      <c r="O17" s="112"/>
      <c r="P17" s="112"/>
      <c r="Q17" s="112"/>
      <c r="R17" s="111"/>
      <c r="S17" s="111"/>
      <c r="T17" s="111"/>
      <c r="U17" s="112"/>
      <c r="V17" s="112"/>
      <c r="W17" s="157">
        <f t="shared" si="0"/>
        <v>2</v>
      </c>
      <c r="X17" s="159">
        <f t="shared" si="1"/>
        <v>0</v>
      </c>
      <c r="Y17" s="155">
        <f t="shared" si="2"/>
        <v>0</v>
      </c>
      <c r="Z17" s="152">
        <f t="shared" si="3"/>
        <v>0.2857142857142857</v>
      </c>
      <c r="AA17" s="152">
        <f t="shared" si="4"/>
        <v>0</v>
      </c>
      <c r="AB17" s="152">
        <f t="shared" si="5"/>
        <v>0</v>
      </c>
      <c r="AC17" s="154">
        <f t="shared" si="6"/>
        <v>0.2857142857142857</v>
      </c>
    </row>
    <row r="18" spans="2:29">
      <c r="B18" s="110" t="str">
        <f>'FICHA DO1'!B55</f>
        <v>13. PROMOCIÓN DEL RESPETO (CONVIVENCIA)</v>
      </c>
      <c r="C18" s="111">
        <v>3</v>
      </c>
      <c r="D18" s="111"/>
      <c r="E18" s="111"/>
      <c r="F18" s="112">
        <v>3</v>
      </c>
      <c r="G18" s="112"/>
      <c r="H18" s="112"/>
      <c r="I18" s="113"/>
      <c r="J18" s="113"/>
      <c r="K18" s="113"/>
      <c r="L18" s="114"/>
      <c r="M18" s="114"/>
      <c r="N18" s="114"/>
      <c r="O18" s="112"/>
      <c r="P18" s="112"/>
      <c r="Q18" s="112"/>
      <c r="R18" s="111"/>
      <c r="S18" s="111"/>
      <c r="T18" s="111"/>
      <c r="U18" s="112"/>
      <c r="V18" s="112"/>
      <c r="W18" s="157">
        <f t="shared" si="0"/>
        <v>2</v>
      </c>
      <c r="X18" s="159">
        <f t="shared" si="1"/>
        <v>0</v>
      </c>
      <c r="Y18" s="155">
        <f t="shared" si="2"/>
        <v>0</v>
      </c>
      <c r="Z18" s="152">
        <f t="shared" si="3"/>
        <v>0.2857142857142857</v>
      </c>
      <c r="AA18" s="152">
        <f t="shared" si="4"/>
        <v>0</v>
      </c>
      <c r="AB18" s="152">
        <f t="shared" si="5"/>
        <v>0</v>
      </c>
      <c r="AC18" s="154">
        <f t="shared" si="6"/>
        <v>0.2857142857142857</v>
      </c>
    </row>
    <row r="19" spans="2:29" ht="24.75">
      <c r="B19" s="110" t="str">
        <f>'FICHA DO1'!B56</f>
        <v>14. MANEJO DEL COMPORTAMIENTO DE LOS ESTUDIANTES (CONVIVENCIA)</v>
      </c>
      <c r="C19" s="111"/>
      <c r="D19" s="111">
        <v>2</v>
      </c>
      <c r="E19" s="111"/>
      <c r="F19" s="112">
        <v>3</v>
      </c>
      <c r="G19" s="112"/>
      <c r="H19" s="112"/>
      <c r="I19" s="113"/>
      <c r="J19" s="113"/>
      <c r="K19" s="113"/>
      <c r="L19" s="114"/>
      <c r="M19" s="114"/>
      <c r="N19" s="114"/>
      <c r="O19" s="112"/>
      <c r="P19" s="112"/>
      <c r="Q19" s="112"/>
      <c r="R19" s="111"/>
      <c r="S19" s="111"/>
      <c r="T19" s="111"/>
      <c r="U19" s="112"/>
      <c r="V19" s="112"/>
      <c r="W19" s="157">
        <f t="shared" si="0"/>
        <v>1</v>
      </c>
      <c r="X19" s="159">
        <f t="shared" si="1"/>
        <v>1</v>
      </c>
      <c r="Y19" s="155">
        <f t="shared" si="2"/>
        <v>0</v>
      </c>
      <c r="Z19" s="152">
        <f t="shared" si="3"/>
        <v>0.14285714285714285</v>
      </c>
      <c r="AA19" s="152">
        <f t="shared" si="4"/>
        <v>0.14285714285714285</v>
      </c>
      <c r="AB19" s="152">
        <f t="shared" si="5"/>
        <v>0</v>
      </c>
      <c r="AC19" s="154">
        <f t="shared" si="6"/>
        <v>0.2857142857142857</v>
      </c>
    </row>
    <row r="20" spans="2:29" ht="24.75">
      <c r="B20" s="110" t="str">
        <f>'FICHA DO1'!B58</f>
        <v xml:space="preserve">15. ATENCIÓN A ESTUDIANTES CON NECESIDADES EDUCATIVAS ESPECIALES (NEE) </v>
      </c>
      <c r="C20" s="111"/>
      <c r="D20" s="111"/>
      <c r="E20" s="111">
        <v>1</v>
      </c>
      <c r="F20" s="112"/>
      <c r="G20" s="112">
        <v>2</v>
      </c>
      <c r="H20" s="112"/>
      <c r="I20" s="113"/>
      <c r="J20" s="113"/>
      <c r="K20" s="113"/>
      <c r="L20" s="114"/>
      <c r="M20" s="114"/>
      <c r="N20" s="114"/>
      <c r="O20" s="112"/>
      <c r="P20" s="112"/>
      <c r="Q20" s="112"/>
      <c r="R20" s="111"/>
      <c r="S20" s="111"/>
      <c r="T20" s="111"/>
      <c r="U20" s="112"/>
      <c r="V20" s="112"/>
      <c r="W20" s="157">
        <f t="shared" si="0"/>
        <v>0</v>
      </c>
      <c r="X20" s="159">
        <f t="shared" si="1"/>
        <v>1</v>
      </c>
      <c r="Y20" s="155">
        <f t="shared" si="2"/>
        <v>1</v>
      </c>
      <c r="Z20" s="152">
        <f t="shared" si="3"/>
        <v>0</v>
      </c>
      <c r="AA20" s="152">
        <f t="shared" si="4"/>
        <v>0.14285714285714285</v>
      </c>
      <c r="AB20" s="152">
        <f t="shared" si="5"/>
        <v>0.14285714285714285</v>
      </c>
      <c r="AC20" s="154">
        <f t="shared" si="6"/>
        <v>0.2857142857142857</v>
      </c>
    </row>
    <row r="21" spans="2:29">
      <c r="B21" s="98" t="s">
        <v>16</v>
      </c>
      <c r="W21" s="144">
        <f>SUM(W6:W20)</f>
        <v>24</v>
      </c>
      <c r="X21" s="144">
        <f t="shared" ref="X21:Y21" si="7">SUM(X6:X20)</f>
        <v>11</v>
      </c>
      <c r="Y21" s="144">
        <f t="shared" si="7"/>
        <v>9</v>
      </c>
      <c r="Z21" s="111">
        <f t="shared" ref="Z21:Z22" si="8">W21*100/10</f>
        <v>240</v>
      </c>
      <c r="AA21" s="111">
        <f t="shared" ref="AA21:AA22" si="9">X21*100/10</f>
        <v>110</v>
      </c>
      <c r="AB21" s="111">
        <f t="shared" ref="AB21:AB22" si="10">Y21*100/10</f>
        <v>90</v>
      </c>
    </row>
    <row r="22" spans="2:29">
      <c r="W22" s="145">
        <f>W21*100/150</f>
        <v>16</v>
      </c>
      <c r="X22" s="145">
        <f t="shared" ref="X22:Y22" si="11">X21*100/150</f>
        <v>7.333333333333333</v>
      </c>
      <c r="Y22" s="145">
        <f t="shared" si="11"/>
        <v>6</v>
      </c>
      <c r="Z22" s="111">
        <f t="shared" si="8"/>
        <v>160</v>
      </c>
      <c r="AA22" s="111">
        <f t="shared" si="9"/>
        <v>73.333333333333329</v>
      </c>
      <c r="AB22" s="111">
        <f t="shared" si="10"/>
        <v>60</v>
      </c>
    </row>
    <row r="23" spans="2:29">
      <c r="W23"/>
      <c r="X23"/>
      <c r="Y23"/>
    </row>
    <row r="24" spans="2:29">
      <c r="B24" s="303" t="s">
        <v>164</v>
      </c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W24"/>
      <c r="X24"/>
      <c r="Y24"/>
    </row>
    <row r="25" spans="2:29">
      <c r="W25"/>
      <c r="X25"/>
      <c r="Y25"/>
    </row>
    <row r="26" spans="2:29">
      <c r="W26"/>
      <c r="X26"/>
      <c r="Y26"/>
    </row>
    <row r="27" spans="2:29">
      <c r="W27"/>
      <c r="X27"/>
      <c r="Y27"/>
    </row>
    <row r="28" spans="2:29">
      <c r="W28"/>
      <c r="X28"/>
      <c r="Y28"/>
    </row>
    <row r="29" spans="2:29">
      <c r="W29"/>
      <c r="X29"/>
      <c r="Y29"/>
    </row>
    <row r="30" spans="2:29">
      <c r="W30"/>
      <c r="X30"/>
      <c r="Y30"/>
    </row>
    <row r="31" spans="2:29">
      <c r="W31"/>
      <c r="X31"/>
      <c r="Y31"/>
    </row>
    <row r="32" spans="2:29">
      <c r="W32"/>
      <c r="X32"/>
      <c r="Y32"/>
    </row>
    <row r="33" spans="23:25">
      <c r="W33"/>
      <c r="X33"/>
      <c r="Y33"/>
    </row>
    <row r="34" spans="23:25">
      <c r="W34"/>
      <c r="X34"/>
      <c r="Y34"/>
    </row>
    <row r="35" spans="23:25">
      <c r="W35"/>
      <c r="X35"/>
      <c r="Y35"/>
    </row>
    <row r="36" spans="23:25">
      <c r="W36"/>
      <c r="X36"/>
      <c r="Y36"/>
    </row>
    <row r="37" spans="23:25">
      <c r="W37"/>
      <c r="X37"/>
      <c r="Y37"/>
    </row>
    <row r="38" spans="23:25">
      <c r="W38"/>
      <c r="X38"/>
      <c r="Y38"/>
    </row>
    <row r="39" spans="23:25">
      <c r="W39"/>
      <c r="X39"/>
      <c r="Y39"/>
    </row>
    <row r="40" spans="23:25">
      <c r="W40"/>
      <c r="X40"/>
      <c r="Y40"/>
    </row>
    <row r="41" spans="23:25">
      <c r="W41"/>
      <c r="X41"/>
      <c r="Y41"/>
    </row>
    <row r="42" spans="23:25">
      <c r="W42"/>
      <c r="X42"/>
      <c r="Y42"/>
    </row>
    <row r="43" spans="23:25">
      <c r="W43"/>
      <c r="X43"/>
      <c r="Y43"/>
    </row>
    <row r="44" spans="23:25">
      <c r="W44"/>
      <c r="X44"/>
      <c r="Y44"/>
    </row>
    <row r="45" spans="23:25">
      <c r="W45"/>
      <c r="X45"/>
      <c r="Y45"/>
    </row>
    <row r="46" spans="23:25">
      <c r="W46"/>
      <c r="X46"/>
      <c r="Y46"/>
    </row>
    <row r="47" spans="23:25">
      <c r="W47"/>
      <c r="X47"/>
      <c r="Y47"/>
    </row>
    <row r="48" spans="23:25">
      <c r="W48"/>
      <c r="X48"/>
      <c r="Y48"/>
    </row>
    <row r="49" spans="23:25">
      <c r="W49"/>
      <c r="X49"/>
      <c r="Y49"/>
    </row>
    <row r="50" spans="23:25">
      <c r="W50"/>
      <c r="X50"/>
      <c r="Y50"/>
    </row>
    <row r="51" spans="23:25">
      <c r="W51"/>
      <c r="X51"/>
      <c r="Y51"/>
    </row>
    <row r="52" spans="23:25">
      <c r="W52"/>
      <c r="X52"/>
      <c r="Y52"/>
    </row>
    <row r="53" spans="23:25">
      <c r="W53"/>
      <c r="X53"/>
      <c r="Y53"/>
    </row>
    <row r="54" spans="23:25">
      <c r="W54"/>
      <c r="X54"/>
      <c r="Y54"/>
    </row>
    <row r="55" spans="23:25">
      <c r="W55"/>
      <c r="X55"/>
      <c r="Y55"/>
    </row>
    <row r="56" spans="23:25">
      <c r="W56"/>
      <c r="X56"/>
      <c r="Y56"/>
    </row>
    <row r="57" spans="23:25">
      <c r="W57"/>
      <c r="X57"/>
      <c r="Y57"/>
    </row>
    <row r="58" spans="23:25">
      <c r="W58"/>
      <c r="X58"/>
      <c r="Y58"/>
    </row>
    <row r="59" spans="23:25">
      <c r="W59"/>
      <c r="X59"/>
      <c r="Y59"/>
    </row>
    <row r="60" spans="23:25">
      <c r="W60"/>
      <c r="X60"/>
      <c r="Y60"/>
    </row>
    <row r="61" spans="23:25">
      <c r="W61"/>
      <c r="X61"/>
      <c r="Y61"/>
    </row>
    <row r="62" spans="23:25">
      <c r="W62"/>
      <c r="X62"/>
      <c r="Y62"/>
    </row>
    <row r="63" spans="23:25">
      <c r="W63"/>
      <c r="X63"/>
      <c r="Y63"/>
    </row>
    <row r="64" spans="23:25">
      <c r="W64"/>
      <c r="X64"/>
      <c r="Y64"/>
    </row>
    <row r="65" spans="23:25">
      <c r="W65"/>
      <c r="X65"/>
      <c r="Y65"/>
    </row>
    <row r="66" spans="23:25">
      <c r="W66"/>
      <c r="X66"/>
      <c r="Y66"/>
    </row>
    <row r="67" spans="23:25">
      <c r="W67"/>
      <c r="X67"/>
      <c r="Y67"/>
    </row>
    <row r="68" spans="23:25">
      <c r="W68"/>
      <c r="X68"/>
      <c r="Y68"/>
    </row>
    <row r="69" spans="23:25">
      <c r="W69"/>
      <c r="X69"/>
      <c r="Y69"/>
    </row>
    <row r="70" spans="23:25">
      <c r="W70"/>
      <c r="X70"/>
      <c r="Y70"/>
    </row>
    <row r="71" spans="23:25">
      <c r="W71"/>
      <c r="X71"/>
      <c r="Y71"/>
    </row>
    <row r="72" spans="23:25">
      <c r="W72"/>
      <c r="X72"/>
      <c r="Y72"/>
    </row>
    <row r="73" spans="23:25">
      <c r="W73"/>
      <c r="X73"/>
      <c r="Y73"/>
    </row>
    <row r="74" spans="23:25">
      <c r="W74"/>
      <c r="X74"/>
      <c r="Y74"/>
    </row>
    <row r="75" spans="23:25">
      <c r="W75"/>
      <c r="X75"/>
      <c r="Y75"/>
    </row>
    <row r="76" spans="23:25">
      <c r="W76"/>
      <c r="X76"/>
      <c r="Y76"/>
    </row>
    <row r="77" spans="23:25">
      <c r="W77"/>
      <c r="X77"/>
      <c r="Y77"/>
    </row>
    <row r="78" spans="23:25">
      <c r="W78"/>
      <c r="X78"/>
      <c r="Y78"/>
    </row>
    <row r="79" spans="23:25">
      <c r="W79"/>
      <c r="X79"/>
      <c r="Y79"/>
    </row>
    <row r="80" spans="23:25">
      <c r="W80"/>
      <c r="X80"/>
      <c r="Y80"/>
    </row>
    <row r="81" spans="23:25">
      <c r="W81"/>
      <c r="X81"/>
      <c r="Y81"/>
    </row>
    <row r="82" spans="23:25">
      <c r="W82"/>
      <c r="X82"/>
      <c r="Y82"/>
    </row>
    <row r="83" spans="23:25">
      <c r="W83"/>
      <c r="X83"/>
      <c r="Y83"/>
    </row>
    <row r="84" spans="23:25">
      <c r="W84"/>
      <c r="X84"/>
      <c r="Y84"/>
    </row>
    <row r="85" spans="23:25">
      <c r="W85"/>
      <c r="X85"/>
      <c r="Y85"/>
    </row>
    <row r="86" spans="23:25">
      <c r="W86"/>
      <c r="X86"/>
      <c r="Y86"/>
    </row>
    <row r="87" spans="23:25">
      <c r="W87"/>
      <c r="X87"/>
      <c r="Y87"/>
    </row>
    <row r="88" spans="23:25">
      <c r="W88"/>
      <c r="X88"/>
      <c r="Y88"/>
    </row>
    <row r="89" spans="23:25">
      <c r="W89"/>
      <c r="X89"/>
      <c r="Y89"/>
    </row>
    <row r="90" spans="23:25">
      <c r="W90"/>
      <c r="X90"/>
      <c r="Y90"/>
    </row>
    <row r="91" spans="23:25">
      <c r="W91"/>
      <c r="X91"/>
      <c r="Y91"/>
    </row>
    <row r="92" spans="23:25">
      <c r="W92"/>
      <c r="X92"/>
      <c r="Y92"/>
    </row>
    <row r="93" spans="23:25">
      <c r="W93"/>
      <c r="X93"/>
      <c r="Y93"/>
    </row>
    <row r="94" spans="23:25">
      <c r="W94"/>
      <c r="X94"/>
      <c r="Y94"/>
    </row>
    <row r="95" spans="23:25">
      <c r="W95"/>
      <c r="X95"/>
      <c r="Y95"/>
    </row>
    <row r="96" spans="23:25">
      <c r="W96"/>
      <c r="X96"/>
      <c r="Y96"/>
    </row>
    <row r="97" spans="23:25">
      <c r="W97"/>
      <c r="X97"/>
      <c r="Y97"/>
    </row>
    <row r="98" spans="23:25">
      <c r="W98"/>
      <c r="X98"/>
      <c r="Y98"/>
    </row>
    <row r="99" spans="23:25">
      <c r="W99"/>
      <c r="X99"/>
      <c r="Y99"/>
    </row>
    <row r="100" spans="23:25">
      <c r="W100"/>
      <c r="X100"/>
      <c r="Y100"/>
    </row>
    <row r="101" spans="23:25">
      <c r="W101"/>
      <c r="X101"/>
      <c r="Y101"/>
    </row>
    <row r="102" spans="23:25">
      <c r="W102"/>
      <c r="X102"/>
      <c r="Y102"/>
    </row>
    <row r="103" spans="23:25">
      <c r="W103"/>
      <c r="X103"/>
      <c r="Y103"/>
    </row>
    <row r="104" spans="23:25">
      <c r="W104"/>
      <c r="X104"/>
      <c r="Y104"/>
    </row>
    <row r="105" spans="23:25">
      <c r="W105"/>
      <c r="X105"/>
      <c r="Y105"/>
    </row>
    <row r="106" spans="23:25">
      <c r="W106"/>
      <c r="X106"/>
      <c r="Y106"/>
    </row>
    <row r="107" spans="23:25">
      <c r="W107"/>
      <c r="X107"/>
      <c r="Y107"/>
    </row>
    <row r="108" spans="23:25">
      <c r="W108"/>
      <c r="X108"/>
      <c r="Y108"/>
    </row>
    <row r="109" spans="23:25">
      <c r="W109"/>
      <c r="X109"/>
      <c r="Y109"/>
    </row>
    <row r="110" spans="23:25">
      <c r="W110"/>
      <c r="X110"/>
      <c r="Y110"/>
    </row>
    <row r="111" spans="23:25">
      <c r="W111"/>
      <c r="X111"/>
      <c r="Y111"/>
    </row>
    <row r="112" spans="23:25">
      <c r="W112"/>
      <c r="X112"/>
      <c r="Y112"/>
    </row>
    <row r="113" spans="23:25">
      <c r="W113"/>
      <c r="X113"/>
      <c r="Y113"/>
    </row>
    <row r="114" spans="23:25">
      <c r="W114"/>
      <c r="X114"/>
      <c r="Y114"/>
    </row>
    <row r="115" spans="23:25">
      <c r="W115"/>
      <c r="X115"/>
      <c r="Y115"/>
    </row>
    <row r="116" spans="23:25">
      <c r="W116"/>
      <c r="X116"/>
      <c r="Y116"/>
    </row>
    <row r="117" spans="23:25">
      <c r="W117"/>
      <c r="X117"/>
      <c r="Y117"/>
    </row>
    <row r="118" spans="23:25">
      <c r="W118"/>
      <c r="X118"/>
      <c r="Y118"/>
    </row>
    <row r="119" spans="23:25">
      <c r="W119"/>
      <c r="X119"/>
      <c r="Y119"/>
    </row>
    <row r="120" spans="23:25">
      <c r="W120"/>
      <c r="X120"/>
      <c r="Y120"/>
    </row>
    <row r="121" spans="23:25">
      <c r="W121"/>
      <c r="X121"/>
      <c r="Y121"/>
    </row>
    <row r="122" spans="23:25">
      <c r="W122"/>
      <c r="X122"/>
      <c r="Y122"/>
    </row>
    <row r="123" spans="23:25">
      <c r="W123"/>
      <c r="X123"/>
      <c r="Y123"/>
    </row>
    <row r="124" spans="23:25">
      <c r="W124"/>
      <c r="X124"/>
      <c r="Y124"/>
    </row>
    <row r="125" spans="23:25">
      <c r="W125"/>
      <c r="X125"/>
      <c r="Y125"/>
    </row>
    <row r="126" spans="23:25">
      <c r="W126"/>
      <c r="X126"/>
      <c r="Y126"/>
    </row>
    <row r="127" spans="23:25">
      <c r="W127"/>
      <c r="X127"/>
      <c r="Y127"/>
    </row>
    <row r="128" spans="23:25">
      <c r="W128"/>
      <c r="X128"/>
      <c r="Y128"/>
    </row>
    <row r="129" spans="23:25">
      <c r="W129"/>
      <c r="X129"/>
      <c r="Y129"/>
    </row>
    <row r="130" spans="23:25">
      <c r="W130"/>
      <c r="X130"/>
      <c r="Y130"/>
    </row>
    <row r="131" spans="23:25">
      <c r="W131"/>
      <c r="X131"/>
      <c r="Y131"/>
    </row>
    <row r="132" spans="23:25">
      <c r="W132"/>
      <c r="X132"/>
      <c r="Y132"/>
    </row>
    <row r="133" spans="23:25">
      <c r="W133"/>
      <c r="X133"/>
      <c r="Y133"/>
    </row>
    <row r="134" spans="23:25">
      <c r="W134"/>
      <c r="X134"/>
      <c r="Y134"/>
    </row>
    <row r="135" spans="23:25">
      <c r="W135"/>
      <c r="X135"/>
      <c r="Y135"/>
    </row>
    <row r="136" spans="23:25">
      <c r="W136"/>
      <c r="X136"/>
      <c r="Y136"/>
    </row>
    <row r="137" spans="23:25">
      <c r="W137"/>
      <c r="X137"/>
      <c r="Y137"/>
    </row>
    <row r="138" spans="23:25">
      <c r="W138"/>
      <c r="X138"/>
      <c r="Y138"/>
    </row>
    <row r="139" spans="23:25">
      <c r="W139"/>
      <c r="X139"/>
      <c r="Y139"/>
    </row>
    <row r="140" spans="23:25">
      <c r="W140"/>
      <c r="X140"/>
      <c r="Y140"/>
    </row>
    <row r="141" spans="23:25">
      <c r="W141"/>
      <c r="X141"/>
      <c r="Y141"/>
    </row>
    <row r="142" spans="23:25">
      <c r="W142"/>
      <c r="X142"/>
      <c r="Y142"/>
    </row>
    <row r="143" spans="23:25">
      <c r="W143"/>
      <c r="X143"/>
      <c r="Y143"/>
    </row>
    <row r="144" spans="23:25">
      <c r="W144"/>
      <c r="X144"/>
      <c r="Y144"/>
    </row>
    <row r="145" spans="23:25">
      <c r="W145"/>
      <c r="X145"/>
      <c r="Y145"/>
    </row>
    <row r="146" spans="23:25">
      <c r="W146"/>
      <c r="X146"/>
      <c r="Y146"/>
    </row>
    <row r="147" spans="23:25">
      <c r="W147"/>
      <c r="X147"/>
      <c r="Y147"/>
    </row>
    <row r="148" spans="23:25">
      <c r="W148"/>
      <c r="X148"/>
      <c r="Y148"/>
    </row>
    <row r="149" spans="23:25">
      <c r="W149"/>
      <c r="X149"/>
      <c r="Y149"/>
    </row>
    <row r="150" spans="23:25">
      <c r="W150"/>
      <c r="X150"/>
      <c r="Y150"/>
    </row>
    <row r="151" spans="23:25">
      <c r="W151"/>
      <c r="X151"/>
      <c r="Y151"/>
    </row>
    <row r="152" spans="23:25">
      <c r="W152"/>
      <c r="X152"/>
      <c r="Y152"/>
    </row>
    <row r="153" spans="23:25">
      <c r="W153"/>
      <c r="X153"/>
      <c r="Y153"/>
    </row>
    <row r="154" spans="23:25">
      <c r="W154"/>
      <c r="X154"/>
      <c r="Y154"/>
    </row>
    <row r="155" spans="23:25">
      <c r="W155"/>
      <c r="X155"/>
      <c r="Y155"/>
    </row>
    <row r="156" spans="23:25">
      <c r="W156"/>
      <c r="X156"/>
      <c r="Y156"/>
    </row>
    <row r="157" spans="23:25">
      <c r="W157"/>
      <c r="X157"/>
      <c r="Y157"/>
    </row>
    <row r="158" spans="23:25">
      <c r="W158"/>
      <c r="X158"/>
      <c r="Y158"/>
    </row>
    <row r="159" spans="23:25">
      <c r="W159"/>
      <c r="X159"/>
      <c r="Y159"/>
    </row>
    <row r="160" spans="23:25">
      <c r="W160"/>
      <c r="X160"/>
      <c r="Y160"/>
    </row>
    <row r="161" spans="23:25">
      <c r="W161"/>
      <c r="X161"/>
      <c r="Y161"/>
    </row>
    <row r="162" spans="23:25">
      <c r="W162"/>
      <c r="X162"/>
      <c r="Y162"/>
    </row>
    <row r="163" spans="23:25">
      <c r="W163"/>
      <c r="X163"/>
      <c r="Y163"/>
    </row>
    <row r="164" spans="23:25">
      <c r="W164"/>
      <c r="X164"/>
      <c r="Y164"/>
    </row>
    <row r="165" spans="23:25">
      <c r="W165"/>
      <c r="X165"/>
      <c r="Y165"/>
    </row>
    <row r="166" spans="23:25">
      <c r="W166"/>
      <c r="X166"/>
      <c r="Y166"/>
    </row>
    <row r="167" spans="23:25">
      <c r="W167"/>
      <c r="X167"/>
      <c r="Y167"/>
    </row>
    <row r="168" spans="23:25">
      <c r="W168"/>
      <c r="X168"/>
      <c r="Y168"/>
    </row>
    <row r="169" spans="23:25">
      <c r="W169"/>
      <c r="X169"/>
      <c r="Y169"/>
    </row>
    <row r="170" spans="23:25">
      <c r="W170"/>
      <c r="X170"/>
      <c r="Y170"/>
    </row>
    <row r="171" spans="23:25">
      <c r="W171"/>
      <c r="X171"/>
      <c r="Y171"/>
    </row>
    <row r="172" spans="23:25">
      <c r="W172"/>
      <c r="X172"/>
      <c r="Y172"/>
    </row>
    <row r="173" spans="23:25">
      <c r="W173"/>
      <c r="X173"/>
      <c r="Y173"/>
    </row>
    <row r="174" spans="23:25">
      <c r="W174"/>
      <c r="X174"/>
      <c r="Y174"/>
    </row>
    <row r="175" spans="23:25">
      <c r="W175"/>
      <c r="X175"/>
      <c r="Y175"/>
    </row>
    <row r="176" spans="23:25">
      <c r="W176"/>
      <c r="X176"/>
      <c r="Y176"/>
    </row>
    <row r="177" spans="23:25">
      <c r="W177"/>
      <c r="X177"/>
      <c r="Y177"/>
    </row>
    <row r="178" spans="23:25">
      <c r="W178"/>
      <c r="X178"/>
      <c r="Y178"/>
    </row>
    <row r="179" spans="23:25">
      <c r="W179"/>
      <c r="X179"/>
      <c r="Y179"/>
    </row>
    <row r="180" spans="23:25">
      <c r="W180"/>
      <c r="X180"/>
      <c r="Y180"/>
    </row>
    <row r="181" spans="23:25">
      <c r="W181"/>
      <c r="X181"/>
      <c r="Y181"/>
    </row>
    <row r="182" spans="23:25">
      <c r="W182"/>
      <c r="X182"/>
      <c r="Y182"/>
    </row>
    <row r="183" spans="23:25">
      <c r="W183"/>
      <c r="X183"/>
      <c r="Y183"/>
    </row>
    <row r="184" spans="23:25">
      <c r="W184"/>
      <c r="X184"/>
      <c r="Y184"/>
    </row>
    <row r="185" spans="23:25">
      <c r="W185"/>
      <c r="X185"/>
      <c r="Y185"/>
    </row>
    <row r="186" spans="23:25">
      <c r="W186"/>
      <c r="X186"/>
      <c r="Y186"/>
    </row>
    <row r="187" spans="23:25">
      <c r="W187"/>
      <c r="X187"/>
      <c r="Y187"/>
    </row>
    <row r="188" spans="23:25">
      <c r="W188"/>
      <c r="X188"/>
      <c r="Y188"/>
    </row>
    <row r="189" spans="23:25">
      <c r="W189"/>
      <c r="X189"/>
      <c r="Y189"/>
    </row>
    <row r="190" spans="23:25">
      <c r="W190"/>
      <c r="X190"/>
      <c r="Y190"/>
    </row>
    <row r="191" spans="23:25">
      <c r="W191"/>
      <c r="X191"/>
      <c r="Y191"/>
    </row>
    <row r="192" spans="23:25">
      <c r="W192"/>
      <c r="X192"/>
      <c r="Y192"/>
    </row>
    <row r="193" spans="23:25">
      <c r="W193"/>
      <c r="X193"/>
      <c r="Y193"/>
    </row>
    <row r="194" spans="23:25">
      <c r="W194"/>
      <c r="X194"/>
      <c r="Y194"/>
    </row>
    <row r="195" spans="23:25">
      <c r="W195"/>
      <c r="X195"/>
      <c r="Y195"/>
    </row>
    <row r="196" spans="23:25">
      <c r="W196"/>
      <c r="X196"/>
      <c r="Y196"/>
    </row>
    <row r="197" spans="23:25">
      <c r="W197"/>
      <c r="X197"/>
      <c r="Y197"/>
    </row>
    <row r="198" spans="23:25">
      <c r="W198"/>
      <c r="X198"/>
      <c r="Y198"/>
    </row>
    <row r="199" spans="23:25">
      <c r="W199"/>
      <c r="X199"/>
      <c r="Y199"/>
    </row>
    <row r="200" spans="23:25">
      <c r="W200"/>
      <c r="X200"/>
      <c r="Y200"/>
    </row>
    <row r="201" spans="23:25">
      <c r="W201"/>
      <c r="X201"/>
      <c r="Y201"/>
    </row>
    <row r="202" spans="23:25">
      <c r="W202"/>
      <c r="X202"/>
      <c r="Y202"/>
    </row>
    <row r="203" spans="23:25">
      <c r="W203"/>
      <c r="X203"/>
      <c r="Y203"/>
    </row>
    <row r="204" spans="23:25">
      <c r="W204"/>
      <c r="X204"/>
      <c r="Y204"/>
    </row>
    <row r="205" spans="23:25">
      <c r="W205"/>
      <c r="X205"/>
      <c r="Y205"/>
    </row>
    <row r="206" spans="23:25">
      <c r="W206"/>
      <c r="X206"/>
      <c r="Y206"/>
    </row>
    <row r="207" spans="23:25">
      <c r="W207"/>
      <c r="X207"/>
      <c r="Y207"/>
    </row>
    <row r="208" spans="23:25">
      <c r="W208"/>
      <c r="X208"/>
      <c r="Y208"/>
    </row>
    <row r="209" spans="23:25">
      <c r="W209"/>
      <c r="X209"/>
      <c r="Y209"/>
    </row>
    <row r="210" spans="23:25">
      <c r="W210"/>
      <c r="X210"/>
      <c r="Y210"/>
    </row>
    <row r="211" spans="23:25">
      <c r="W211"/>
      <c r="X211"/>
      <c r="Y211"/>
    </row>
    <row r="212" spans="23:25">
      <c r="W212"/>
      <c r="X212"/>
      <c r="Y212"/>
    </row>
    <row r="213" spans="23:25">
      <c r="W213"/>
      <c r="X213"/>
      <c r="Y213"/>
    </row>
    <row r="214" spans="23:25">
      <c r="W214"/>
      <c r="X214"/>
      <c r="Y214"/>
    </row>
    <row r="215" spans="23:25">
      <c r="W215"/>
      <c r="X215"/>
      <c r="Y215"/>
    </row>
    <row r="216" spans="23:25">
      <c r="W216"/>
      <c r="X216"/>
      <c r="Y216"/>
    </row>
    <row r="217" spans="23:25">
      <c r="W217"/>
      <c r="X217"/>
      <c r="Y217"/>
    </row>
    <row r="218" spans="23:25">
      <c r="W218"/>
      <c r="X218"/>
      <c r="Y218"/>
    </row>
    <row r="219" spans="23:25">
      <c r="W219"/>
      <c r="X219"/>
      <c r="Y219"/>
    </row>
    <row r="220" spans="23:25">
      <c r="W220"/>
      <c r="X220"/>
      <c r="Y220"/>
    </row>
    <row r="221" spans="23:25">
      <c r="W221"/>
      <c r="X221"/>
      <c r="Y221"/>
    </row>
    <row r="222" spans="23:25">
      <c r="W222"/>
      <c r="X222"/>
      <c r="Y222"/>
    </row>
    <row r="223" spans="23:25">
      <c r="W223"/>
      <c r="X223"/>
      <c r="Y223"/>
    </row>
    <row r="224" spans="23:25">
      <c r="W224"/>
      <c r="X224"/>
      <c r="Y224"/>
    </row>
    <row r="225" spans="23:25">
      <c r="W225"/>
      <c r="X225"/>
      <c r="Y225"/>
    </row>
    <row r="226" spans="23:25">
      <c r="W226"/>
      <c r="X226"/>
      <c r="Y226"/>
    </row>
    <row r="227" spans="23:25">
      <c r="W227"/>
      <c r="X227"/>
      <c r="Y227"/>
    </row>
    <row r="228" spans="23:25">
      <c r="W228"/>
      <c r="X228"/>
      <c r="Y228"/>
    </row>
    <row r="229" spans="23:25">
      <c r="W229"/>
      <c r="X229"/>
      <c r="Y229"/>
    </row>
    <row r="230" spans="23:25">
      <c r="W230"/>
      <c r="X230"/>
      <c r="Y230"/>
    </row>
    <row r="231" spans="23:25">
      <c r="W231"/>
      <c r="X231"/>
      <c r="Y231"/>
    </row>
    <row r="232" spans="23:25">
      <c r="W232"/>
      <c r="X232"/>
      <c r="Y232"/>
    </row>
    <row r="233" spans="23:25">
      <c r="W233"/>
      <c r="X233"/>
      <c r="Y233"/>
    </row>
    <row r="234" spans="23:25">
      <c r="W234"/>
      <c r="X234"/>
      <c r="Y234"/>
    </row>
    <row r="235" spans="23:25">
      <c r="W235"/>
      <c r="X235"/>
      <c r="Y235"/>
    </row>
    <row r="236" spans="23:25">
      <c r="W236"/>
      <c r="X236"/>
      <c r="Y236"/>
    </row>
    <row r="237" spans="23:25">
      <c r="W237"/>
      <c r="X237"/>
      <c r="Y237"/>
    </row>
    <row r="238" spans="23:25">
      <c r="W238"/>
      <c r="X238"/>
      <c r="Y238"/>
    </row>
    <row r="239" spans="23:25">
      <c r="W239"/>
      <c r="X239"/>
      <c r="Y239"/>
    </row>
    <row r="240" spans="23:25">
      <c r="W240"/>
      <c r="X240"/>
      <c r="Y240"/>
    </row>
    <row r="241" spans="23:25">
      <c r="W241"/>
      <c r="X241"/>
      <c r="Y241"/>
    </row>
    <row r="242" spans="23:25">
      <c r="W242"/>
      <c r="X242"/>
      <c r="Y242"/>
    </row>
    <row r="243" spans="23:25">
      <c r="W243"/>
      <c r="X243"/>
      <c r="Y243"/>
    </row>
    <row r="244" spans="23:25">
      <c r="W244"/>
      <c r="X244"/>
      <c r="Y244"/>
    </row>
    <row r="245" spans="23:25">
      <c r="W245"/>
      <c r="X245"/>
      <c r="Y245"/>
    </row>
    <row r="246" spans="23:25">
      <c r="W246"/>
      <c r="X246"/>
      <c r="Y246"/>
    </row>
    <row r="247" spans="23:25">
      <c r="W247"/>
      <c r="X247"/>
      <c r="Y247"/>
    </row>
    <row r="248" spans="23:25">
      <c r="W248"/>
      <c r="X248"/>
      <c r="Y248"/>
    </row>
    <row r="249" spans="23:25">
      <c r="W249"/>
      <c r="X249"/>
      <c r="Y249"/>
    </row>
    <row r="250" spans="23:25">
      <c r="W250"/>
      <c r="X250"/>
      <c r="Y250"/>
    </row>
    <row r="251" spans="23:25">
      <c r="W251"/>
      <c r="X251"/>
      <c r="Y251"/>
    </row>
    <row r="252" spans="23:25">
      <c r="W252"/>
      <c r="X252"/>
      <c r="Y252"/>
    </row>
    <row r="253" spans="23:25">
      <c r="W253"/>
      <c r="X253"/>
      <c r="Y253"/>
    </row>
    <row r="254" spans="23:25">
      <c r="W254"/>
      <c r="X254"/>
      <c r="Y254"/>
    </row>
    <row r="255" spans="23:25">
      <c r="W255"/>
      <c r="X255"/>
      <c r="Y255"/>
    </row>
    <row r="256" spans="23:25">
      <c r="W256"/>
      <c r="X256"/>
      <c r="Y256"/>
    </row>
    <row r="257" spans="23:25">
      <c r="W257"/>
      <c r="X257"/>
      <c r="Y257"/>
    </row>
    <row r="258" spans="23:25">
      <c r="W258"/>
      <c r="X258"/>
      <c r="Y258"/>
    </row>
    <row r="259" spans="23:25">
      <c r="W259"/>
      <c r="X259"/>
      <c r="Y259"/>
    </row>
    <row r="260" spans="23:25">
      <c r="W260"/>
      <c r="X260"/>
      <c r="Y260"/>
    </row>
    <row r="261" spans="23:25">
      <c r="W261"/>
      <c r="X261"/>
      <c r="Y261"/>
    </row>
    <row r="262" spans="23:25">
      <c r="W262"/>
      <c r="X262"/>
      <c r="Y262"/>
    </row>
    <row r="263" spans="23:25">
      <c r="W263"/>
      <c r="X263"/>
      <c r="Y263"/>
    </row>
    <row r="264" spans="23:25">
      <c r="W264"/>
      <c r="X264"/>
      <c r="Y264"/>
    </row>
    <row r="265" spans="23:25">
      <c r="W265"/>
      <c r="X265"/>
      <c r="Y265"/>
    </row>
    <row r="266" spans="23:25">
      <c r="W266"/>
      <c r="X266"/>
      <c r="Y266"/>
    </row>
    <row r="267" spans="23:25">
      <c r="W267"/>
      <c r="X267"/>
      <c r="Y267"/>
    </row>
    <row r="268" spans="23:25">
      <c r="W268"/>
      <c r="X268"/>
      <c r="Y268"/>
    </row>
    <row r="269" spans="23:25">
      <c r="W269"/>
      <c r="X269"/>
      <c r="Y269"/>
    </row>
    <row r="270" spans="23:25">
      <c r="W270"/>
      <c r="X270"/>
      <c r="Y270"/>
    </row>
    <row r="271" spans="23:25">
      <c r="W271"/>
      <c r="X271"/>
      <c r="Y271"/>
    </row>
    <row r="272" spans="23:25">
      <c r="W272"/>
      <c r="X272"/>
      <c r="Y272"/>
    </row>
    <row r="273" spans="23:25">
      <c r="W273"/>
      <c r="X273"/>
      <c r="Y273"/>
    </row>
    <row r="274" spans="23:25">
      <c r="W274"/>
      <c r="X274"/>
      <c r="Y274"/>
    </row>
    <row r="275" spans="23:25">
      <c r="W275"/>
      <c r="X275"/>
      <c r="Y275"/>
    </row>
    <row r="276" spans="23:25">
      <c r="W276"/>
      <c r="X276"/>
      <c r="Y276"/>
    </row>
    <row r="277" spans="23:25">
      <c r="W277"/>
      <c r="X277"/>
      <c r="Y277"/>
    </row>
    <row r="278" spans="23:25">
      <c r="W278"/>
      <c r="X278"/>
      <c r="Y278"/>
    </row>
    <row r="279" spans="23:25">
      <c r="W279"/>
      <c r="X279"/>
      <c r="Y279"/>
    </row>
    <row r="280" spans="23:25">
      <c r="W280"/>
      <c r="X280"/>
      <c r="Y280"/>
    </row>
    <row r="281" spans="23:25">
      <c r="W281"/>
      <c r="X281"/>
      <c r="Y281"/>
    </row>
    <row r="282" spans="23:25">
      <c r="W282"/>
      <c r="X282"/>
      <c r="Y282"/>
    </row>
    <row r="283" spans="23:25">
      <c r="W283"/>
      <c r="X283"/>
      <c r="Y283"/>
    </row>
    <row r="284" spans="23:25">
      <c r="W284"/>
      <c r="X284"/>
      <c r="Y284"/>
    </row>
    <row r="285" spans="23:25">
      <c r="W285"/>
      <c r="X285"/>
      <c r="Y285"/>
    </row>
    <row r="286" spans="23:25">
      <c r="W286"/>
      <c r="X286"/>
      <c r="Y286"/>
    </row>
    <row r="287" spans="23:25">
      <c r="W287"/>
      <c r="X287"/>
      <c r="Y287"/>
    </row>
    <row r="288" spans="23:25">
      <c r="W288"/>
      <c r="X288"/>
      <c r="Y288"/>
    </row>
    <row r="289" spans="23:25">
      <c r="W289"/>
      <c r="X289"/>
      <c r="Y289"/>
    </row>
    <row r="290" spans="23:25">
      <c r="W290"/>
      <c r="X290"/>
      <c r="Y290"/>
    </row>
    <row r="291" spans="23:25">
      <c r="W291"/>
      <c r="X291"/>
      <c r="Y291"/>
    </row>
    <row r="292" spans="23:25">
      <c r="W292"/>
      <c r="X292"/>
      <c r="Y292"/>
    </row>
    <row r="293" spans="23:25">
      <c r="W293"/>
      <c r="X293"/>
      <c r="Y293"/>
    </row>
    <row r="294" spans="23:25">
      <c r="W294"/>
      <c r="X294"/>
      <c r="Y294"/>
    </row>
    <row r="295" spans="23:25">
      <c r="W295"/>
      <c r="X295"/>
      <c r="Y295"/>
    </row>
    <row r="296" spans="23:25">
      <c r="W296"/>
      <c r="X296"/>
      <c r="Y296"/>
    </row>
    <row r="297" spans="23:25">
      <c r="W297"/>
      <c r="X297"/>
      <c r="Y297"/>
    </row>
    <row r="298" spans="23:25">
      <c r="W298"/>
      <c r="X298"/>
      <c r="Y298"/>
    </row>
    <row r="299" spans="23:25">
      <c r="W299"/>
      <c r="X299"/>
      <c r="Y299"/>
    </row>
    <row r="300" spans="23:25">
      <c r="W300"/>
      <c r="X300"/>
      <c r="Y300"/>
    </row>
    <row r="301" spans="23:25">
      <c r="W301"/>
      <c r="X301"/>
      <c r="Y301"/>
    </row>
    <row r="302" spans="23:25">
      <c r="W302"/>
      <c r="X302"/>
      <c r="Y302"/>
    </row>
    <row r="303" spans="23:25">
      <c r="W303"/>
      <c r="X303"/>
      <c r="Y303"/>
    </row>
    <row r="304" spans="23:25">
      <c r="W304"/>
      <c r="X304"/>
      <c r="Y304"/>
    </row>
    <row r="305" spans="23:25">
      <c r="W305"/>
      <c r="X305"/>
      <c r="Y305"/>
    </row>
    <row r="306" spans="23:25">
      <c r="W306"/>
      <c r="X306"/>
      <c r="Y306"/>
    </row>
    <row r="307" spans="23:25">
      <c r="W307"/>
      <c r="X307"/>
      <c r="Y307"/>
    </row>
    <row r="308" spans="23:25">
      <c r="W308"/>
      <c r="X308"/>
      <c r="Y308"/>
    </row>
    <row r="309" spans="23:25">
      <c r="W309"/>
      <c r="X309"/>
      <c r="Y309"/>
    </row>
    <row r="310" spans="23:25">
      <c r="W310"/>
      <c r="X310"/>
      <c r="Y310"/>
    </row>
    <row r="311" spans="23:25">
      <c r="W311"/>
      <c r="X311"/>
      <c r="Y311"/>
    </row>
    <row r="312" spans="23:25">
      <c r="W312"/>
      <c r="X312"/>
      <c r="Y312"/>
    </row>
    <row r="313" spans="23:25">
      <c r="W313"/>
      <c r="X313"/>
      <c r="Y313"/>
    </row>
    <row r="314" spans="23:25">
      <c r="W314"/>
      <c r="X314"/>
      <c r="Y314"/>
    </row>
    <row r="315" spans="23:25">
      <c r="W315"/>
      <c r="X315"/>
      <c r="Y315"/>
    </row>
    <row r="316" spans="23:25">
      <c r="W316"/>
      <c r="X316"/>
      <c r="Y316"/>
    </row>
    <row r="317" spans="23:25">
      <c r="W317"/>
      <c r="X317"/>
      <c r="Y317"/>
    </row>
    <row r="318" spans="23:25">
      <c r="W318"/>
      <c r="X318"/>
      <c r="Y318"/>
    </row>
    <row r="319" spans="23:25">
      <c r="W319"/>
      <c r="X319"/>
      <c r="Y319"/>
    </row>
    <row r="320" spans="23:25">
      <c r="W320"/>
      <c r="X320"/>
      <c r="Y320"/>
    </row>
    <row r="321" spans="23:25">
      <c r="W321"/>
      <c r="X321"/>
      <c r="Y321"/>
    </row>
    <row r="322" spans="23:25">
      <c r="W322"/>
      <c r="X322"/>
      <c r="Y322"/>
    </row>
    <row r="323" spans="23:25">
      <c r="W323"/>
      <c r="X323"/>
      <c r="Y323"/>
    </row>
    <row r="324" spans="23:25">
      <c r="W324"/>
      <c r="X324"/>
      <c r="Y324"/>
    </row>
    <row r="325" spans="23:25">
      <c r="W325"/>
      <c r="X325"/>
      <c r="Y325"/>
    </row>
    <row r="326" spans="23:25">
      <c r="W326"/>
      <c r="X326"/>
      <c r="Y326"/>
    </row>
    <row r="327" spans="23:25">
      <c r="W327"/>
      <c r="X327"/>
      <c r="Y327"/>
    </row>
    <row r="328" spans="23:25">
      <c r="W328"/>
      <c r="X328"/>
      <c r="Y328"/>
    </row>
    <row r="329" spans="23:25">
      <c r="W329"/>
      <c r="X329"/>
      <c r="Y329"/>
    </row>
    <row r="330" spans="23:25">
      <c r="W330"/>
      <c r="X330"/>
      <c r="Y330"/>
    </row>
    <row r="331" spans="23:25">
      <c r="W331"/>
      <c r="X331"/>
      <c r="Y331"/>
    </row>
    <row r="332" spans="23:25">
      <c r="W332"/>
      <c r="X332"/>
      <c r="Y332"/>
    </row>
    <row r="333" spans="23:25">
      <c r="W333"/>
      <c r="X333"/>
      <c r="Y333"/>
    </row>
    <row r="334" spans="23:25">
      <c r="W334"/>
      <c r="X334"/>
      <c r="Y334"/>
    </row>
    <row r="335" spans="23:25">
      <c r="W335"/>
      <c r="X335"/>
      <c r="Y335"/>
    </row>
    <row r="336" spans="23:25">
      <c r="W336"/>
      <c r="X336"/>
      <c r="Y336"/>
    </row>
    <row r="337" spans="23:25">
      <c r="W337"/>
      <c r="X337"/>
      <c r="Y337"/>
    </row>
    <row r="338" spans="23:25">
      <c r="W338"/>
      <c r="X338"/>
      <c r="Y338"/>
    </row>
    <row r="339" spans="23:25">
      <c r="W339"/>
      <c r="X339"/>
      <c r="Y339"/>
    </row>
    <row r="340" spans="23:25">
      <c r="W340"/>
      <c r="X340"/>
      <c r="Y340"/>
    </row>
    <row r="341" spans="23:25">
      <c r="W341"/>
      <c r="X341"/>
      <c r="Y341"/>
    </row>
    <row r="342" spans="23:25">
      <c r="W342"/>
      <c r="X342"/>
      <c r="Y342"/>
    </row>
    <row r="343" spans="23:25">
      <c r="W343"/>
      <c r="X343"/>
      <c r="Y343"/>
    </row>
    <row r="344" spans="23:25">
      <c r="W344"/>
      <c r="X344"/>
      <c r="Y344"/>
    </row>
    <row r="345" spans="23:25">
      <c r="W345"/>
      <c r="X345"/>
      <c r="Y345"/>
    </row>
    <row r="346" spans="23:25">
      <c r="W346"/>
      <c r="X346"/>
      <c r="Y346"/>
    </row>
    <row r="347" spans="23:25">
      <c r="W347"/>
      <c r="X347"/>
      <c r="Y347"/>
    </row>
    <row r="348" spans="23:25">
      <c r="W348"/>
      <c r="X348"/>
      <c r="Y348"/>
    </row>
    <row r="349" spans="23:25">
      <c r="W349"/>
      <c r="X349"/>
      <c r="Y349"/>
    </row>
    <row r="350" spans="23:25">
      <c r="W350"/>
      <c r="X350"/>
      <c r="Y350"/>
    </row>
    <row r="351" spans="23:25">
      <c r="W351"/>
      <c r="X351"/>
      <c r="Y351"/>
    </row>
    <row r="352" spans="23:25">
      <c r="W352"/>
      <c r="X352"/>
      <c r="Y352"/>
    </row>
    <row r="353" spans="23:25">
      <c r="W353"/>
      <c r="X353"/>
      <c r="Y353"/>
    </row>
    <row r="354" spans="23:25">
      <c r="W354"/>
      <c r="X354"/>
      <c r="Y354"/>
    </row>
    <row r="355" spans="23:25">
      <c r="W355"/>
      <c r="X355"/>
      <c r="Y355"/>
    </row>
    <row r="356" spans="23:25">
      <c r="W356"/>
      <c r="X356"/>
      <c r="Y356"/>
    </row>
    <row r="357" spans="23:25">
      <c r="W357"/>
      <c r="X357"/>
      <c r="Y357"/>
    </row>
    <row r="358" spans="23:25">
      <c r="W358"/>
      <c r="X358"/>
      <c r="Y358"/>
    </row>
    <row r="359" spans="23:25">
      <c r="W359"/>
      <c r="X359"/>
      <c r="Y359"/>
    </row>
    <row r="360" spans="23:25">
      <c r="W360"/>
      <c r="X360"/>
      <c r="Y360"/>
    </row>
    <row r="361" spans="23:25">
      <c r="W361"/>
      <c r="X361"/>
      <c r="Y361"/>
    </row>
    <row r="362" spans="23:25">
      <c r="W362"/>
      <c r="X362"/>
      <c r="Y362"/>
    </row>
    <row r="363" spans="23:25">
      <c r="W363"/>
      <c r="X363"/>
      <c r="Y363"/>
    </row>
    <row r="364" spans="23:25">
      <c r="W364"/>
      <c r="X364"/>
      <c r="Y364"/>
    </row>
    <row r="365" spans="23:25">
      <c r="W365"/>
      <c r="X365"/>
      <c r="Y365"/>
    </row>
    <row r="366" spans="23:25">
      <c r="W366"/>
      <c r="X366"/>
      <c r="Y366"/>
    </row>
    <row r="367" spans="23:25">
      <c r="W367"/>
      <c r="X367"/>
      <c r="Y367"/>
    </row>
    <row r="368" spans="23:25">
      <c r="W368"/>
      <c r="X368"/>
      <c r="Y368"/>
    </row>
    <row r="369" spans="23:25">
      <c r="W369"/>
      <c r="X369"/>
      <c r="Y369"/>
    </row>
    <row r="370" spans="23:25">
      <c r="W370"/>
      <c r="X370"/>
      <c r="Y370"/>
    </row>
    <row r="371" spans="23:25">
      <c r="W371"/>
      <c r="X371"/>
      <c r="Y371"/>
    </row>
    <row r="372" spans="23:25">
      <c r="W372"/>
      <c r="X372"/>
      <c r="Y372"/>
    </row>
    <row r="373" spans="23:25">
      <c r="W373"/>
      <c r="X373"/>
      <c r="Y373"/>
    </row>
    <row r="374" spans="23:25">
      <c r="W374"/>
      <c r="X374"/>
      <c r="Y374"/>
    </row>
    <row r="375" spans="23:25">
      <c r="W375"/>
      <c r="X375"/>
      <c r="Y375"/>
    </row>
    <row r="376" spans="23:25">
      <c r="W376"/>
      <c r="X376"/>
      <c r="Y376"/>
    </row>
    <row r="377" spans="23:25">
      <c r="W377"/>
      <c r="X377"/>
      <c r="Y377"/>
    </row>
    <row r="378" spans="23:25">
      <c r="W378"/>
      <c r="X378"/>
      <c r="Y378"/>
    </row>
    <row r="379" spans="23:25">
      <c r="W379"/>
      <c r="X379"/>
      <c r="Y379"/>
    </row>
    <row r="380" spans="23:25">
      <c r="W380"/>
      <c r="X380"/>
      <c r="Y380"/>
    </row>
    <row r="381" spans="23:25">
      <c r="W381"/>
      <c r="X381"/>
      <c r="Y381"/>
    </row>
    <row r="382" spans="23:25">
      <c r="W382"/>
      <c r="X382"/>
      <c r="Y382"/>
    </row>
    <row r="383" spans="23:25">
      <c r="W383"/>
      <c r="X383"/>
      <c r="Y383"/>
    </row>
    <row r="384" spans="23:25">
      <c r="W384"/>
      <c r="X384"/>
      <c r="Y384"/>
    </row>
    <row r="385" spans="23:25">
      <c r="W385"/>
      <c r="X385"/>
      <c r="Y385"/>
    </row>
    <row r="386" spans="23:25">
      <c r="W386"/>
      <c r="X386"/>
      <c r="Y386"/>
    </row>
    <row r="387" spans="23:25">
      <c r="W387"/>
      <c r="X387"/>
      <c r="Y387"/>
    </row>
    <row r="388" spans="23:25">
      <c r="W388"/>
      <c r="X388"/>
      <c r="Y388"/>
    </row>
    <row r="389" spans="23:25">
      <c r="W389"/>
      <c r="X389"/>
      <c r="Y389"/>
    </row>
    <row r="390" spans="23:25">
      <c r="W390"/>
      <c r="X390"/>
      <c r="Y390"/>
    </row>
    <row r="391" spans="23:25">
      <c r="W391"/>
      <c r="X391"/>
      <c r="Y391"/>
    </row>
    <row r="392" spans="23:25">
      <c r="W392"/>
      <c r="X392"/>
      <c r="Y392"/>
    </row>
    <row r="393" spans="23:25">
      <c r="W393"/>
      <c r="X393"/>
      <c r="Y393"/>
    </row>
    <row r="394" spans="23:25">
      <c r="W394"/>
      <c r="X394"/>
      <c r="Y394"/>
    </row>
    <row r="395" spans="23:25">
      <c r="W395"/>
      <c r="X395"/>
      <c r="Y395"/>
    </row>
    <row r="396" spans="23:25">
      <c r="W396"/>
      <c r="X396"/>
      <c r="Y396"/>
    </row>
    <row r="397" spans="23:25">
      <c r="W397"/>
      <c r="X397"/>
      <c r="Y397"/>
    </row>
    <row r="398" spans="23:25">
      <c r="W398"/>
      <c r="X398"/>
      <c r="Y398"/>
    </row>
    <row r="399" spans="23:25">
      <c r="W399"/>
      <c r="X399"/>
      <c r="Y399"/>
    </row>
    <row r="400" spans="23:25">
      <c r="W400"/>
      <c r="X400"/>
      <c r="Y400"/>
    </row>
    <row r="401" spans="23:25">
      <c r="W401"/>
      <c r="X401"/>
      <c r="Y401"/>
    </row>
    <row r="402" spans="23:25">
      <c r="W402"/>
      <c r="X402"/>
      <c r="Y402"/>
    </row>
    <row r="403" spans="23:25">
      <c r="W403"/>
      <c r="X403"/>
      <c r="Y403"/>
    </row>
    <row r="404" spans="23:25">
      <c r="W404"/>
      <c r="X404"/>
      <c r="Y404"/>
    </row>
    <row r="405" spans="23:25">
      <c r="W405"/>
      <c r="X405"/>
      <c r="Y405"/>
    </row>
    <row r="406" spans="23:25">
      <c r="W406"/>
      <c r="X406"/>
      <c r="Y406"/>
    </row>
    <row r="407" spans="23:25">
      <c r="W407"/>
      <c r="X407"/>
      <c r="Y407"/>
    </row>
    <row r="408" spans="23:25">
      <c r="W408"/>
      <c r="X408"/>
      <c r="Y408"/>
    </row>
    <row r="409" spans="23:25">
      <c r="W409"/>
      <c r="X409"/>
      <c r="Y409"/>
    </row>
    <row r="410" spans="23:25">
      <c r="W410"/>
      <c r="X410"/>
      <c r="Y410"/>
    </row>
    <row r="411" spans="23:25">
      <c r="W411"/>
      <c r="X411"/>
      <c r="Y411"/>
    </row>
    <row r="412" spans="23:25">
      <c r="W412"/>
      <c r="X412"/>
      <c r="Y412"/>
    </row>
    <row r="413" spans="23:25">
      <c r="W413"/>
      <c r="X413"/>
      <c r="Y413"/>
    </row>
    <row r="414" spans="23:25">
      <c r="W414"/>
      <c r="X414"/>
      <c r="Y414"/>
    </row>
    <row r="415" spans="23:25">
      <c r="W415"/>
      <c r="X415"/>
      <c r="Y415"/>
    </row>
    <row r="416" spans="23:25">
      <c r="W416"/>
      <c r="X416"/>
      <c r="Y416"/>
    </row>
    <row r="417" spans="23:25">
      <c r="W417"/>
      <c r="X417"/>
      <c r="Y417"/>
    </row>
    <row r="418" spans="23:25">
      <c r="W418"/>
      <c r="X418"/>
      <c r="Y418"/>
    </row>
    <row r="419" spans="23:25">
      <c r="W419"/>
      <c r="X419"/>
      <c r="Y419"/>
    </row>
    <row r="420" spans="23:25">
      <c r="W420"/>
      <c r="X420"/>
      <c r="Y420"/>
    </row>
    <row r="421" spans="23:25">
      <c r="W421"/>
      <c r="X421"/>
      <c r="Y421"/>
    </row>
    <row r="422" spans="23:25">
      <c r="W422"/>
      <c r="X422"/>
      <c r="Y422"/>
    </row>
    <row r="423" spans="23:25">
      <c r="W423"/>
      <c r="X423"/>
      <c r="Y423"/>
    </row>
    <row r="424" spans="23:25">
      <c r="W424"/>
      <c r="X424"/>
      <c r="Y424"/>
    </row>
    <row r="425" spans="23:25">
      <c r="W425"/>
      <c r="X425"/>
      <c r="Y425"/>
    </row>
    <row r="426" spans="23:25">
      <c r="W426"/>
      <c r="X426"/>
      <c r="Y426"/>
    </row>
    <row r="427" spans="23:25">
      <c r="W427"/>
      <c r="X427"/>
      <c r="Y427"/>
    </row>
    <row r="428" spans="23:25">
      <c r="W428"/>
      <c r="X428"/>
      <c r="Y428"/>
    </row>
    <row r="429" spans="23:25">
      <c r="W429"/>
      <c r="X429"/>
      <c r="Y429"/>
    </row>
    <row r="430" spans="23:25">
      <c r="W430"/>
      <c r="X430"/>
      <c r="Y430"/>
    </row>
    <row r="431" spans="23:25">
      <c r="W431"/>
      <c r="X431"/>
      <c r="Y431"/>
    </row>
    <row r="432" spans="23:25">
      <c r="W432"/>
      <c r="X432"/>
      <c r="Y432"/>
    </row>
    <row r="433" spans="23:25">
      <c r="W433"/>
      <c r="X433"/>
      <c r="Y433"/>
    </row>
    <row r="434" spans="23:25">
      <c r="W434"/>
      <c r="X434"/>
      <c r="Y434"/>
    </row>
    <row r="435" spans="23:25">
      <c r="W435"/>
      <c r="X435"/>
      <c r="Y435"/>
    </row>
    <row r="436" spans="23:25">
      <c r="W436"/>
      <c r="X436"/>
      <c r="Y436"/>
    </row>
    <row r="437" spans="23:25">
      <c r="W437"/>
      <c r="X437"/>
      <c r="Y437"/>
    </row>
    <row r="438" spans="23:25">
      <c r="W438"/>
      <c r="X438"/>
      <c r="Y438"/>
    </row>
    <row r="439" spans="23:25">
      <c r="W439"/>
      <c r="X439"/>
      <c r="Y439"/>
    </row>
    <row r="440" spans="23:25">
      <c r="W440"/>
      <c r="X440"/>
      <c r="Y440"/>
    </row>
    <row r="441" spans="23:25">
      <c r="W441"/>
      <c r="X441"/>
      <c r="Y441"/>
    </row>
    <row r="442" spans="23:25">
      <c r="W442"/>
      <c r="X442"/>
      <c r="Y442"/>
    </row>
    <row r="443" spans="23:25">
      <c r="W443"/>
      <c r="X443"/>
      <c r="Y443"/>
    </row>
    <row r="444" spans="23:25">
      <c r="W444"/>
      <c r="X444"/>
      <c r="Y444"/>
    </row>
    <row r="445" spans="23:25">
      <c r="W445"/>
      <c r="X445"/>
      <c r="Y445"/>
    </row>
    <row r="446" spans="23:25">
      <c r="W446"/>
      <c r="X446"/>
      <c r="Y446"/>
    </row>
    <row r="447" spans="23:25">
      <c r="W447"/>
      <c r="X447"/>
      <c r="Y447"/>
    </row>
    <row r="448" spans="23:25">
      <c r="W448"/>
      <c r="X448"/>
      <c r="Y448"/>
    </row>
    <row r="449" spans="23:25">
      <c r="W449"/>
      <c r="X449"/>
      <c r="Y449"/>
    </row>
    <row r="450" spans="23:25">
      <c r="W450"/>
      <c r="X450"/>
      <c r="Y450"/>
    </row>
    <row r="451" spans="23:25">
      <c r="W451"/>
      <c r="X451"/>
      <c r="Y451"/>
    </row>
    <row r="452" spans="23:25">
      <c r="W452"/>
      <c r="X452"/>
      <c r="Y452"/>
    </row>
    <row r="453" spans="23:25">
      <c r="W453"/>
      <c r="X453"/>
      <c r="Y453"/>
    </row>
    <row r="454" spans="23:25">
      <c r="W454"/>
      <c r="X454"/>
      <c r="Y454"/>
    </row>
    <row r="455" spans="23:25">
      <c r="W455"/>
      <c r="X455"/>
      <c r="Y455"/>
    </row>
    <row r="456" spans="23:25">
      <c r="W456"/>
      <c r="X456"/>
      <c r="Y456"/>
    </row>
    <row r="457" spans="23:25">
      <c r="W457"/>
      <c r="X457"/>
      <c r="Y457"/>
    </row>
    <row r="458" spans="23:25">
      <c r="W458"/>
      <c r="X458"/>
      <c r="Y458"/>
    </row>
    <row r="459" spans="23:25">
      <c r="W459"/>
      <c r="X459"/>
      <c r="Y459"/>
    </row>
    <row r="460" spans="23:25">
      <c r="W460"/>
      <c r="X460"/>
      <c r="Y460"/>
    </row>
    <row r="461" spans="23:25">
      <c r="W461"/>
      <c r="X461"/>
      <c r="Y461"/>
    </row>
    <row r="462" spans="23:25">
      <c r="W462"/>
      <c r="X462"/>
      <c r="Y462"/>
    </row>
    <row r="463" spans="23:25">
      <c r="W463"/>
      <c r="X463"/>
      <c r="Y463"/>
    </row>
    <row r="464" spans="23:25">
      <c r="W464"/>
      <c r="X464"/>
      <c r="Y464"/>
    </row>
    <row r="465" spans="23:25">
      <c r="W465"/>
      <c r="X465"/>
      <c r="Y465"/>
    </row>
    <row r="466" spans="23:25">
      <c r="W466"/>
      <c r="X466"/>
      <c r="Y466"/>
    </row>
    <row r="467" spans="23:25">
      <c r="W467"/>
      <c r="X467"/>
      <c r="Y467"/>
    </row>
    <row r="468" spans="23:25">
      <c r="W468"/>
      <c r="X468"/>
      <c r="Y468"/>
    </row>
    <row r="469" spans="23:25">
      <c r="W469"/>
      <c r="X469"/>
      <c r="Y469"/>
    </row>
    <row r="470" spans="23:25">
      <c r="W470"/>
      <c r="X470"/>
      <c r="Y470"/>
    </row>
    <row r="471" spans="23:25">
      <c r="W471"/>
      <c r="X471"/>
      <c r="Y471"/>
    </row>
    <row r="472" spans="23:25">
      <c r="W472"/>
      <c r="X472"/>
      <c r="Y472"/>
    </row>
    <row r="473" spans="23:25">
      <c r="W473"/>
      <c r="X473"/>
      <c r="Y473"/>
    </row>
    <row r="474" spans="23:25">
      <c r="W474"/>
      <c r="X474"/>
      <c r="Y474"/>
    </row>
    <row r="475" spans="23:25">
      <c r="W475"/>
      <c r="X475"/>
      <c r="Y475"/>
    </row>
    <row r="476" spans="23:25">
      <c r="W476"/>
      <c r="X476"/>
      <c r="Y476"/>
    </row>
    <row r="477" spans="23:25">
      <c r="W477"/>
      <c r="X477"/>
      <c r="Y477"/>
    </row>
    <row r="478" spans="23:25">
      <c r="W478"/>
      <c r="X478"/>
      <c r="Y478"/>
    </row>
    <row r="479" spans="23:25">
      <c r="W479"/>
      <c r="X479"/>
      <c r="Y479"/>
    </row>
    <row r="480" spans="23:25">
      <c r="W480"/>
      <c r="X480"/>
      <c r="Y480"/>
    </row>
    <row r="481" spans="23:25">
      <c r="W481"/>
      <c r="X481"/>
      <c r="Y481"/>
    </row>
    <row r="482" spans="23:25">
      <c r="W482"/>
      <c r="X482"/>
      <c r="Y482"/>
    </row>
    <row r="483" spans="23:25">
      <c r="W483"/>
      <c r="X483"/>
      <c r="Y483"/>
    </row>
    <row r="484" spans="23:25">
      <c r="W484"/>
      <c r="X484"/>
      <c r="Y484"/>
    </row>
    <row r="485" spans="23:25">
      <c r="W485"/>
      <c r="X485"/>
      <c r="Y485"/>
    </row>
    <row r="486" spans="23:25">
      <c r="W486"/>
      <c r="X486"/>
      <c r="Y486"/>
    </row>
    <row r="487" spans="23:25">
      <c r="W487"/>
      <c r="X487"/>
      <c r="Y487"/>
    </row>
    <row r="488" spans="23:25">
      <c r="W488"/>
      <c r="X488"/>
      <c r="Y488"/>
    </row>
    <row r="489" spans="23:25">
      <c r="W489"/>
      <c r="X489"/>
      <c r="Y489"/>
    </row>
    <row r="490" spans="23:25">
      <c r="W490"/>
      <c r="X490"/>
      <c r="Y490"/>
    </row>
    <row r="491" spans="23:25">
      <c r="W491"/>
      <c r="X491"/>
      <c r="Y491"/>
    </row>
    <row r="492" spans="23:25">
      <c r="W492"/>
      <c r="X492"/>
      <c r="Y492"/>
    </row>
    <row r="493" spans="23:25">
      <c r="W493"/>
      <c r="X493"/>
      <c r="Y493"/>
    </row>
    <row r="494" spans="23:25">
      <c r="W494"/>
      <c r="X494"/>
      <c r="Y494"/>
    </row>
    <row r="495" spans="23:25">
      <c r="W495"/>
      <c r="X495"/>
      <c r="Y495"/>
    </row>
    <row r="496" spans="23:25">
      <c r="W496"/>
      <c r="X496"/>
      <c r="Y496"/>
    </row>
    <row r="497" spans="23:25">
      <c r="W497"/>
      <c r="X497"/>
      <c r="Y497"/>
    </row>
    <row r="498" spans="23:25">
      <c r="W498"/>
      <c r="X498"/>
      <c r="Y498"/>
    </row>
    <row r="499" spans="23:25">
      <c r="W499"/>
      <c r="X499"/>
      <c r="Y499"/>
    </row>
    <row r="500" spans="23:25">
      <c r="W500"/>
      <c r="X500"/>
      <c r="Y500"/>
    </row>
    <row r="501" spans="23:25">
      <c r="W501"/>
      <c r="X501"/>
      <c r="Y501"/>
    </row>
    <row r="502" spans="23:25">
      <c r="W502"/>
      <c r="X502"/>
      <c r="Y502"/>
    </row>
    <row r="503" spans="23:25">
      <c r="W503"/>
      <c r="X503"/>
      <c r="Y503"/>
    </row>
    <row r="504" spans="23:25">
      <c r="W504"/>
      <c r="X504"/>
      <c r="Y504"/>
    </row>
    <row r="505" spans="23:25">
      <c r="W505"/>
      <c r="X505"/>
      <c r="Y505"/>
    </row>
    <row r="506" spans="23:25">
      <c r="W506"/>
      <c r="X506"/>
      <c r="Y506"/>
    </row>
    <row r="507" spans="23:25">
      <c r="W507"/>
      <c r="X507"/>
      <c r="Y507"/>
    </row>
    <row r="508" spans="23:25">
      <c r="W508"/>
      <c r="X508"/>
      <c r="Y508"/>
    </row>
    <row r="509" spans="23:25">
      <c r="W509"/>
      <c r="X509"/>
      <c r="Y509"/>
    </row>
    <row r="510" spans="23:25">
      <c r="W510"/>
      <c r="X510"/>
      <c r="Y510"/>
    </row>
    <row r="511" spans="23:25">
      <c r="W511"/>
      <c r="X511"/>
      <c r="Y511"/>
    </row>
    <row r="512" spans="23:25">
      <c r="W512"/>
      <c r="X512"/>
      <c r="Y512"/>
    </row>
    <row r="513" spans="23:25">
      <c r="W513"/>
      <c r="X513"/>
      <c r="Y513"/>
    </row>
    <row r="514" spans="23:25">
      <c r="W514"/>
      <c r="X514"/>
      <c r="Y514"/>
    </row>
    <row r="515" spans="23:25">
      <c r="W515"/>
      <c r="X515"/>
      <c r="Y515"/>
    </row>
    <row r="516" spans="23:25">
      <c r="W516"/>
      <c r="X516"/>
      <c r="Y516"/>
    </row>
    <row r="517" spans="23:25">
      <c r="W517"/>
      <c r="X517"/>
      <c r="Y517"/>
    </row>
    <row r="518" spans="23:25">
      <c r="W518"/>
      <c r="X518"/>
      <c r="Y518"/>
    </row>
    <row r="519" spans="23:25">
      <c r="W519"/>
      <c r="X519"/>
      <c r="Y519"/>
    </row>
    <row r="520" spans="23:25">
      <c r="W520"/>
      <c r="X520"/>
      <c r="Y520"/>
    </row>
    <row r="521" spans="23:25">
      <c r="W521"/>
      <c r="X521"/>
      <c r="Y521"/>
    </row>
    <row r="522" spans="23:25">
      <c r="W522"/>
      <c r="X522"/>
      <c r="Y522"/>
    </row>
    <row r="523" spans="23:25">
      <c r="W523"/>
      <c r="X523"/>
      <c r="Y523"/>
    </row>
    <row r="524" spans="23:25">
      <c r="W524"/>
      <c r="X524"/>
      <c r="Y524"/>
    </row>
    <row r="525" spans="23:25">
      <c r="W525"/>
      <c r="X525"/>
      <c r="Y525"/>
    </row>
    <row r="526" spans="23:25">
      <c r="W526"/>
      <c r="X526"/>
      <c r="Y526"/>
    </row>
    <row r="527" spans="23:25">
      <c r="W527"/>
      <c r="X527"/>
      <c r="Y527"/>
    </row>
    <row r="528" spans="23:25">
      <c r="W528"/>
      <c r="X528"/>
      <c r="Y528"/>
    </row>
    <row r="529" spans="23:25">
      <c r="W529"/>
      <c r="X529"/>
      <c r="Y529"/>
    </row>
    <row r="530" spans="23:25">
      <c r="W530"/>
      <c r="X530"/>
      <c r="Y530"/>
    </row>
    <row r="531" spans="23:25">
      <c r="W531"/>
      <c r="X531"/>
      <c r="Y531"/>
    </row>
    <row r="532" spans="23:25">
      <c r="W532"/>
      <c r="X532"/>
      <c r="Y532"/>
    </row>
    <row r="533" spans="23:25">
      <c r="W533"/>
      <c r="X533"/>
      <c r="Y533"/>
    </row>
    <row r="534" spans="23:25">
      <c r="W534"/>
      <c r="X534"/>
      <c r="Y534"/>
    </row>
    <row r="535" spans="23:25">
      <c r="W535"/>
      <c r="X535"/>
      <c r="Y535"/>
    </row>
    <row r="536" spans="23:25">
      <c r="W536"/>
      <c r="X536"/>
      <c r="Y536"/>
    </row>
    <row r="537" spans="23:25">
      <c r="W537"/>
      <c r="X537"/>
      <c r="Y537"/>
    </row>
    <row r="538" spans="23:25">
      <c r="W538"/>
      <c r="X538"/>
      <c r="Y538"/>
    </row>
    <row r="539" spans="23:25">
      <c r="W539"/>
      <c r="X539"/>
      <c r="Y539"/>
    </row>
    <row r="540" spans="23:25">
      <c r="W540"/>
      <c r="X540"/>
      <c r="Y540"/>
    </row>
    <row r="541" spans="23:25">
      <c r="W541"/>
      <c r="X541"/>
      <c r="Y541"/>
    </row>
    <row r="542" spans="23:25">
      <c r="W542"/>
      <c r="X542"/>
      <c r="Y542"/>
    </row>
    <row r="543" spans="23:25">
      <c r="W543"/>
      <c r="X543"/>
      <c r="Y543"/>
    </row>
    <row r="544" spans="23:25">
      <c r="W544"/>
      <c r="X544"/>
      <c r="Y544"/>
    </row>
    <row r="545" spans="23:25">
      <c r="W545"/>
      <c r="X545"/>
      <c r="Y545"/>
    </row>
    <row r="546" spans="23:25">
      <c r="W546"/>
      <c r="X546"/>
      <c r="Y546"/>
    </row>
    <row r="547" spans="23:25">
      <c r="W547"/>
      <c r="X547"/>
      <c r="Y547"/>
    </row>
    <row r="548" spans="23:25">
      <c r="W548"/>
      <c r="X548"/>
      <c r="Y548"/>
    </row>
    <row r="549" spans="23:25">
      <c r="W549"/>
      <c r="X549"/>
      <c r="Y549"/>
    </row>
    <row r="550" spans="23:25">
      <c r="W550"/>
      <c r="X550"/>
      <c r="Y550"/>
    </row>
    <row r="551" spans="23:25">
      <c r="W551"/>
      <c r="X551"/>
      <c r="Y551"/>
    </row>
    <row r="552" spans="23:25">
      <c r="W552"/>
      <c r="X552"/>
      <c r="Y552"/>
    </row>
    <row r="553" spans="23:25">
      <c r="W553"/>
      <c r="X553"/>
      <c r="Y553"/>
    </row>
    <row r="554" spans="23:25">
      <c r="W554"/>
      <c r="X554"/>
      <c r="Y554"/>
    </row>
    <row r="555" spans="23:25">
      <c r="W555"/>
      <c r="X555"/>
      <c r="Y555"/>
    </row>
    <row r="556" spans="23:25">
      <c r="W556"/>
      <c r="X556"/>
      <c r="Y556"/>
    </row>
    <row r="557" spans="23:25">
      <c r="W557"/>
      <c r="X557"/>
      <c r="Y557"/>
    </row>
    <row r="558" spans="23:25">
      <c r="W558"/>
      <c r="X558"/>
      <c r="Y558"/>
    </row>
    <row r="559" spans="23:25">
      <c r="W559"/>
      <c r="X559"/>
      <c r="Y559"/>
    </row>
    <row r="560" spans="23:25">
      <c r="W560"/>
      <c r="X560"/>
      <c r="Y560"/>
    </row>
    <row r="561" spans="23:25">
      <c r="W561"/>
      <c r="X561"/>
      <c r="Y561"/>
    </row>
    <row r="562" spans="23:25">
      <c r="W562"/>
      <c r="X562"/>
      <c r="Y562"/>
    </row>
    <row r="563" spans="23:25">
      <c r="W563"/>
      <c r="X563"/>
      <c r="Y563"/>
    </row>
    <row r="564" spans="23:25">
      <c r="W564"/>
      <c r="X564"/>
      <c r="Y564"/>
    </row>
    <row r="565" spans="23:25">
      <c r="W565"/>
      <c r="X565"/>
      <c r="Y565"/>
    </row>
    <row r="566" spans="23:25">
      <c r="W566"/>
      <c r="X566"/>
      <c r="Y566"/>
    </row>
    <row r="567" spans="23:25">
      <c r="W567"/>
      <c r="X567"/>
      <c r="Y567"/>
    </row>
    <row r="568" spans="23:25">
      <c r="W568"/>
      <c r="X568"/>
      <c r="Y568"/>
    </row>
    <row r="569" spans="23:25">
      <c r="W569"/>
      <c r="X569"/>
      <c r="Y569"/>
    </row>
    <row r="570" spans="23:25">
      <c r="W570"/>
      <c r="X570"/>
      <c r="Y570"/>
    </row>
    <row r="571" spans="23:25">
      <c r="W571"/>
      <c r="X571"/>
      <c r="Y571"/>
    </row>
    <row r="572" spans="23:25">
      <c r="W572"/>
      <c r="X572"/>
      <c r="Y572"/>
    </row>
    <row r="573" spans="23:25">
      <c r="W573"/>
      <c r="X573"/>
      <c r="Y573"/>
    </row>
    <row r="574" spans="23:25">
      <c r="W574"/>
      <c r="X574"/>
      <c r="Y574"/>
    </row>
    <row r="575" spans="23:25">
      <c r="W575"/>
      <c r="X575"/>
      <c r="Y575"/>
    </row>
    <row r="576" spans="23:25">
      <c r="W576"/>
      <c r="X576"/>
      <c r="Y576"/>
    </row>
    <row r="577" spans="23:25">
      <c r="W577"/>
      <c r="X577"/>
      <c r="Y577"/>
    </row>
    <row r="578" spans="23:25">
      <c r="W578"/>
      <c r="X578"/>
      <c r="Y578"/>
    </row>
    <row r="579" spans="23:25">
      <c r="W579"/>
      <c r="X579"/>
      <c r="Y579"/>
    </row>
    <row r="580" spans="23:25">
      <c r="W580"/>
      <c r="X580"/>
      <c r="Y580"/>
    </row>
    <row r="581" spans="23:25">
      <c r="W581"/>
      <c r="X581"/>
      <c r="Y581"/>
    </row>
    <row r="582" spans="23:25">
      <c r="W582"/>
      <c r="X582"/>
      <c r="Y582"/>
    </row>
    <row r="583" spans="23:25">
      <c r="W583"/>
      <c r="X583"/>
      <c r="Y583"/>
    </row>
    <row r="584" spans="23:25">
      <c r="W584"/>
      <c r="X584"/>
      <c r="Y584"/>
    </row>
    <row r="585" spans="23:25">
      <c r="W585"/>
      <c r="X585"/>
      <c r="Y585"/>
    </row>
    <row r="586" spans="23:25">
      <c r="W586"/>
      <c r="X586"/>
      <c r="Y586"/>
    </row>
    <row r="587" spans="23:25">
      <c r="W587"/>
      <c r="X587"/>
      <c r="Y587"/>
    </row>
    <row r="588" spans="23:25">
      <c r="W588"/>
      <c r="X588"/>
      <c r="Y588"/>
    </row>
    <row r="589" spans="23:25">
      <c r="W589"/>
      <c r="X589"/>
      <c r="Y589"/>
    </row>
    <row r="590" spans="23:25">
      <c r="W590"/>
      <c r="X590"/>
      <c r="Y590"/>
    </row>
    <row r="591" spans="23:25">
      <c r="W591"/>
      <c r="X591"/>
      <c r="Y591"/>
    </row>
    <row r="592" spans="23:25">
      <c r="W592"/>
      <c r="X592"/>
      <c r="Y592"/>
    </row>
    <row r="593" spans="23:25">
      <c r="W593"/>
      <c r="X593"/>
      <c r="Y593"/>
    </row>
    <row r="594" spans="23:25">
      <c r="W594"/>
      <c r="X594"/>
      <c r="Y594"/>
    </row>
    <row r="595" spans="23:25">
      <c r="W595"/>
      <c r="X595"/>
      <c r="Y595"/>
    </row>
    <row r="596" spans="23:25">
      <c r="W596"/>
      <c r="X596"/>
      <c r="Y596"/>
    </row>
    <row r="597" spans="23:25">
      <c r="W597"/>
      <c r="X597"/>
      <c r="Y597"/>
    </row>
    <row r="598" spans="23:25">
      <c r="W598"/>
      <c r="X598"/>
      <c r="Y598"/>
    </row>
    <row r="599" spans="23:25">
      <c r="W599"/>
      <c r="X599"/>
      <c r="Y599"/>
    </row>
    <row r="600" spans="23:25">
      <c r="W600"/>
      <c r="X600"/>
      <c r="Y600"/>
    </row>
    <row r="601" spans="23:25">
      <c r="W601"/>
      <c r="X601"/>
      <c r="Y601"/>
    </row>
    <row r="602" spans="23:25">
      <c r="W602"/>
      <c r="X602"/>
      <c r="Y602"/>
    </row>
    <row r="603" spans="23:25">
      <c r="W603"/>
      <c r="X603"/>
      <c r="Y603"/>
    </row>
    <row r="604" spans="23:25">
      <c r="W604"/>
      <c r="X604"/>
      <c r="Y604"/>
    </row>
    <row r="605" spans="23:25">
      <c r="W605"/>
      <c r="X605"/>
      <c r="Y605"/>
    </row>
    <row r="606" spans="23:25">
      <c r="W606"/>
      <c r="X606"/>
      <c r="Y606"/>
    </row>
    <row r="607" spans="23:25">
      <c r="W607"/>
      <c r="X607"/>
      <c r="Y607"/>
    </row>
    <row r="608" spans="23:25">
      <c r="W608"/>
      <c r="X608"/>
      <c r="Y608"/>
    </row>
    <row r="609" spans="23:25">
      <c r="W609"/>
      <c r="X609"/>
      <c r="Y609"/>
    </row>
    <row r="610" spans="23:25">
      <c r="W610"/>
      <c r="X610"/>
      <c r="Y610"/>
    </row>
    <row r="611" spans="23:25">
      <c r="W611"/>
      <c r="X611"/>
      <c r="Y611"/>
    </row>
    <row r="612" spans="23:25">
      <c r="W612"/>
      <c r="X612"/>
      <c r="Y612"/>
    </row>
    <row r="613" spans="23:25">
      <c r="W613"/>
      <c r="X613"/>
      <c r="Y613"/>
    </row>
    <row r="614" spans="23:25">
      <c r="W614"/>
      <c r="X614"/>
      <c r="Y614"/>
    </row>
    <row r="615" spans="23:25">
      <c r="W615"/>
      <c r="X615"/>
      <c r="Y615"/>
    </row>
    <row r="616" spans="23:25">
      <c r="W616"/>
      <c r="X616"/>
      <c r="Y616"/>
    </row>
    <row r="617" spans="23:25">
      <c r="W617"/>
      <c r="X617"/>
      <c r="Y617"/>
    </row>
    <row r="618" spans="23:25">
      <c r="W618"/>
      <c r="X618"/>
      <c r="Y618"/>
    </row>
    <row r="619" spans="23:25">
      <c r="W619"/>
      <c r="X619"/>
      <c r="Y619"/>
    </row>
    <row r="620" spans="23:25">
      <c r="W620"/>
      <c r="X620"/>
      <c r="Y620"/>
    </row>
    <row r="621" spans="23:25">
      <c r="W621"/>
      <c r="X621"/>
      <c r="Y621"/>
    </row>
    <row r="622" spans="23:25">
      <c r="W622"/>
      <c r="X622"/>
      <c r="Y622"/>
    </row>
    <row r="623" spans="23:25">
      <c r="W623"/>
      <c r="X623"/>
      <c r="Y623"/>
    </row>
    <row r="624" spans="23:25">
      <c r="W624"/>
      <c r="X624"/>
      <c r="Y624"/>
    </row>
    <row r="625" spans="23:25">
      <c r="W625"/>
      <c r="X625"/>
      <c r="Y625"/>
    </row>
    <row r="626" spans="23:25">
      <c r="W626"/>
      <c r="X626"/>
      <c r="Y626"/>
    </row>
    <row r="627" spans="23:25">
      <c r="W627"/>
      <c r="X627"/>
      <c r="Y627"/>
    </row>
    <row r="628" spans="23:25">
      <c r="W628"/>
      <c r="X628"/>
      <c r="Y628"/>
    </row>
    <row r="629" spans="23:25">
      <c r="W629"/>
      <c r="X629"/>
      <c r="Y629"/>
    </row>
    <row r="630" spans="23:25">
      <c r="W630"/>
      <c r="X630"/>
      <c r="Y630"/>
    </row>
    <row r="631" spans="23:25">
      <c r="W631"/>
      <c r="X631"/>
      <c r="Y631"/>
    </row>
    <row r="632" spans="23:25">
      <c r="W632"/>
      <c r="X632"/>
      <c r="Y632"/>
    </row>
    <row r="633" spans="23:25">
      <c r="W633"/>
      <c r="X633"/>
      <c r="Y633"/>
    </row>
    <row r="634" spans="23:25">
      <c r="W634"/>
      <c r="X634"/>
      <c r="Y634"/>
    </row>
    <row r="635" spans="23:25">
      <c r="W635"/>
      <c r="X635"/>
      <c r="Y635"/>
    </row>
    <row r="636" spans="23:25">
      <c r="W636"/>
      <c r="X636"/>
      <c r="Y636"/>
    </row>
    <row r="637" spans="23:25">
      <c r="W637"/>
      <c r="X637"/>
      <c r="Y637"/>
    </row>
    <row r="638" spans="23:25">
      <c r="W638"/>
      <c r="X638"/>
      <c r="Y638"/>
    </row>
    <row r="639" spans="23:25">
      <c r="W639"/>
      <c r="X639"/>
      <c r="Y639"/>
    </row>
    <row r="640" spans="23:25">
      <c r="W640"/>
      <c r="X640"/>
      <c r="Y640"/>
    </row>
    <row r="641" spans="23:25">
      <c r="W641"/>
      <c r="X641"/>
      <c r="Y641"/>
    </row>
    <row r="642" spans="23:25">
      <c r="W642"/>
      <c r="X642"/>
      <c r="Y642"/>
    </row>
    <row r="643" spans="23:25">
      <c r="W643"/>
      <c r="X643"/>
      <c r="Y643"/>
    </row>
    <row r="644" spans="23:25">
      <c r="W644"/>
      <c r="X644"/>
      <c r="Y644"/>
    </row>
    <row r="645" spans="23:25">
      <c r="W645"/>
      <c r="X645"/>
      <c r="Y645"/>
    </row>
    <row r="646" spans="23:25">
      <c r="W646"/>
      <c r="X646"/>
      <c r="Y646"/>
    </row>
    <row r="647" spans="23:25">
      <c r="W647"/>
      <c r="X647"/>
      <c r="Y647"/>
    </row>
    <row r="648" spans="23:25">
      <c r="W648"/>
      <c r="X648"/>
      <c r="Y648"/>
    </row>
    <row r="649" spans="23:25">
      <c r="W649"/>
      <c r="X649"/>
      <c r="Y649"/>
    </row>
    <row r="650" spans="23:25">
      <c r="W650"/>
      <c r="X650"/>
      <c r="Y650"/>
    </row>
    <row r="651" spans="23:25">
      <c r="W651"/>
      <c r="X651"/>
      <c r="Y651"/>
    </row>
    <row r="652" spans="23:25">
      <c r="W652"/>
      <c r="X652"/>
      <c r="Y652"/>
    </row>
    <row r="653" spans="23:25">
      <c r="W653"/>
      <c r="X653"/>
      <c r="Y653"/>
    </row>
    <row r="654" spans="23:25">
      <c r="W654"/>
      <c r="X654"/>
      <c r="Y654"/>
    </row>
    <row r="655" spans="23:25">
      <c r="W655"/>
      <c r="X655"/>
      <c r="Y655"/>
    </row>
    <row r="656" spans="23:25">
      <c r="W656"/>
      <c r="X656"/>
      <c r="Y656"/>
    </row>
    <row r="657" spans="23:25">
      <c r="W657"/>
      <c r="X657"/>
      <c r="Y657"/>
    </row>
    <row r="658" spans="23:25">
      <c r="W658"/>
      <c r="X658"/>
      <c r="Y658"/>
    </row>
    <row r="659" spans="23:25">
      <c r="W659"/>
      <c r="X659"/>
      <c r="Y659"/>
    </row>
    <row r="660" spans="23:25">
      <c r="W660"/>
      <c r="X660"/>
      <c r="Y660"/>
    </row>
    <row r="661" spans="23:25">
      <c r="W661"/>
      <c r="X661"/>
      <c r="Y661"/>
    </row>
    <row r="662" spans="23:25">
      <c r="W662"/>
      <c r="X662"/>
      <c r="Y662"/>
    </row>
    <row r="663" spans="23:25">
      <c r="W663"/>
      <c r="X663"/>
      <c r="Y663"/>
    </row>
    <row r="664" spans="23:25">
      <c r="W664"/>
      <c r="X664"/>
      <c r="Y664"/>
    </row>
    <row r="665" spans="23:25">
      <c r="W665"/>
      <c r="X665"/>
      <c r="Y665"/>
    </row>
    <row r="666" spans="23:25">
      <c r="W666"/>
      <c r="X666"/>
      <c r="Y666"/>
    </row>
    <row r="667" spans="23:25">
      <c r="W667"/>
      <c r="X667"/>
      <c r="Y667"/>
    </row>
    <row r="668" spans="23:25">
      <c r="W668"/>
      <c r="X668"/>
      <c r="Y668"/>
    </row>
    <row r="669" spans="23:25">
      <c r="W669"/>
      <c r="X669"/>
      <c r="Y669"/>
    </row>
    <row r="670" spans="23:25">
      <c r="W670"/>
      <c r="X670"/>
      <c r="Y670"/>
    </row>
    <row r="671" spans="23:25">
      <c r="W671"/>
      <c r="X671"/>
      <c r="Y671"/>
    </row>
    <row r="672" spans="23:25">
      <c r="W672"/>
      <c r="X672"/>
      <c r="Y672"/>
    </row>
    <row r="673" spans="23:25">
      <c r="W673"/>
      <c r="X673"/>
      <c r="Y673"/>
    </row>
    <row r="674" spans="23:25">
      <c r="W674"/>
      <c r="X674"/>
      <c r="Y674"/>
    </row>
    <row r="675" spans="23:25">
      <c r="W675"/>
      <c r="X675"/>
      <c r="Y675"/>
    </row>
    <row r="676" spans="23:25">
      <c r="W676"/>
      <c r="X676"/>
      <c r="Y676"/>
    </row>
    <row r="677" spans="23:25">
      <c r="W677"/>
      <c r="X677"/>
      <c r="Y677"/>
    </row>
    <row r="678" spans="23:25">
      <c r="W678"/>
      <c r="X678"/>
      <c r="Y678"/>
    </row>
    <row r="679" spans="23:25">
      <c r="W679"/>
      <c r="X679"/>
      <c r="Y679"/>
    </row>
    <row r="680" spans="23:25">
      <c r="W680"/>
      <c r="X680"/>
      <c r="Y680"/>
    </row>
    <row r="681" spans="23:25">
      <c r="W681"/>
      <c r="X681"/>
      <c r="Y681"/>
    </row>
    <row r="682" spans="23:25">
      <c r="W682"/>
      <c r="X682"/>
      <c r="Y682"/>
    </row>
    <row r="683" spans="23:25">
      <c r="W683"/>
      <c r="X683"/>
      <c r="Y683"/>
    </row>
    <row r="684" spans="23:25">
      <c r="W684"/>
      <c r="X684"/>
      <c r="Y684"/>
    </row>
    <row r="685" spans="23:25">
      <c r="W685"/>
      <c r="X685"/>
      <c r="Y685"/>
    </row>
    <row r="686" spans="23:25">
      <c r="W686"/>
      <c r="X686"/>
      <c r="Y686"/>
    </row>
    <row r="687" spans="23:25">
      <c r="W687"/>
      <c r="X687"/>
      <c r="Y687"/>
    </row>
    <row r="688" spans="23:25">
      <c r="W688"/>
      <c r="X688"/>
      <c r="Y688"/>
    </row>
    <row r="689" spans="23:25">
      <c r="W689"/>
      <c r="X689"/>
      <c r="Y689"/>
    </row>
    <row r="690" spans="23:25">
      <c r="W690"/>
      <c r="X690"/>
      <c r="Y690"/>
    </row>
    <row r="691" spans="23:25">
      <c r="W691"/>
      <c r="X691"/>
      <c r="Y691"/>
    </row>
    <row r="692" spans="23:25">
      <c r="W692"/>
      <c r="X692"/>
      <c r="Y692"/>
    </row>
    <row r="693" spans="23:25">
      <c r="W693"/>
      <c r="X693"/>
      <c r="Y693"/>
    </row>
    <row r="694" spans="23:25">
      <c r="W694"/>
      <c r="X694"/>
      <c r="Y694"/>
    </row>
    <row r="695" spans="23:25">
      <c r="W695"/>
      <c r="X695"/>
      <c r="Y695"/>
    </row>
    <row r="696" spans="23:25">
      <c r="W696"/>
      <c r="X696"/>
      <c r="Y696"/>
    </row>
    <row r="697" spans="23:25">
      <c r="W697"/>
      <c r="X697"/>
      <c r="Y697"/>
    </row>
    <row r="698" spans="23:25">
      <c r="W698"/>
      <c r="X698"/>
      <c r="Y698"/>
    </row>
    <row r="699" spans="23:25">
      <c r="W699"/>
      <c r="X699"/>
      <c r="Y699"/>
    </row>
    <row r="700" spans="23:25">
      <c r="W700"/>
      <c r="X700"/>
      <c r="Y700"/>
    </row>
    <row r="701" spans="23:25">
      <c r="W701"/>
      <c r="X701"/>
      <c r="Y701"/>
    </row>
    <row r="702" spans="23:25">
      <c r="W702"/>
      <c r="X702"/>
      <c r="Y702"/>
    </row>
    <row r="703" spans="23:25">
      <c r="W703"/>
      <c r="X703"/>
      <c r="Y703"/>
    </row>
    <row r="704" spans="23:25">
      <c r="W704"/>
      <c r="X704"/>
      <c r="Y704"/>
    </row>
    <row r="705" spans="23:25">
      <c r="W705"/>
      <c r="X705"/>
      <c r="Y705"/>
    </row>
    <row r="706" spans="23:25">
      <c r="W706"/>
      <c r="X706"/>
      <c r="Y706"/>
    </row>
    <row r="707" spans="23:25">
      <c r="W707"/>
      <c r="X707"/>
      <c r="Y707"/>
    </row>
    <row r="708" spans="23:25">
      <c r="W708"/>
      <c r="X708"/>
      <c r="Y708"/>
    </row>
    <row r="709" spans="23:25">
      <c r="W709"/>
      <c r="X709"/>
      <c r="Y709"/>
    </row>
    <row r="710" spans="23:25">
      <c r="W710"/>
      <c r="X710"/>
      <c r="Y710"/>
    </row>
    <row r="711" spans="23:25">
      <c r="W711"/>
      <c r="X711"/>
      <c r="Y711"/>
    </row>
    <row r="712" spans="23:25">
      <c r="W712"/>
      <c r="X712"/>
      <c r="Y712"/>
    </row>
    <row r="713" spans="23:25">
      <c r="W713"/>
      <c r="X713"/>
      <c r="Y713"/>
    </row>
    <row r="714" spans="23:25">
      <c r="W714"/>
      <c r="X714"/>
      <c r="Y714"/>
    </row>
    <row r="715" spans="23:25">
      <c r="W715"/>
      <c r="X715"/>
      <c r="Y715"/>
    </row>
    <row r="716" spans="23:25">
      <c r="W716"/>
      <c r="X716"/>
      <c r="Y716"/>
    </row>
    <row r="717" spans="23:25">
      <c r="W717"/>
      <c r="X717"/>
      <c r="Y717"/>
    </row>
    <row r="718" spans="23:25">
      <c r="W718"/>
      <c r="X718"/>
      <c r="Y718"/>
    </row>
    <row r="719" spans="23:25">
      <c r="W719"/>
      <c r="X719"/>
      <c r="Y719"/>
    </row>
    <row r="720" spans="23:25">
      <c r="W720"/>
      <c r="X720"/>
      <c r="Y720"/>
    </row>
    <row r="721" spans="23:25">
      <c r="W721"/>
      <c r="X721"/>
      <c r="Y721"/>
    </row>
    <row r="722" spans="23:25">
      <c r="W722"/>
      <c r="X722"/>
      <c r="Y722"/>
    </row>
    <row r="723" spans="23:25">
      <c r="W723"/>
      <c r="X723"/>
      <c r="Y723"/>
    </row>
    <row r="724" spans="23:25">
      <c r="W724"/>
      <c r="X724"/>
      <c r="Y724"/>
    </row>
    <row r="725" spans="23:25">
      <c r="W725"/>
      <c r="X725"/>
      <c r="Y725"/>
    </row>
    <row r="726" spans="23:25">
      <c r="W726"/>
      <c r="X726"/>
      <c r="Y726"/>
    </row>
    <row r="727" spans="23:25">
      <c r="W727"/>
      <c r="X727"/>
      <c r="Y727"/>
    </row>
    <row r="728" spans="23:25">
      <c r="W728"/>
      <c r="X728"/>
      <c r="Y728"/>
    </row>
    <row r="729" spans="23:25">
      <c r="W729"/>
      <c r="X729"/>
      <c r="Y729"/>
    </row>
    <row r="730" spans="23:25">
      <c r="W730"/>
      <c r="X730"/>
      <c r="Y730"/>
    </row>
    <row r="731" spans="23:25">
      <c r="W731"/>
      <c r="X731"/>
      <c r="Y731"/>
    </row>
    <row r="732" spans="23:25">
      <c r="W732"/>
      <c r="X732"/>
      <c r="Y732"/>
    </row>
    <row r="733" spans="23:25">
      <c r="W733"/>
      <c r="X733"/>
      <c r="Y733"/>
    </row>
    <row r="734" spans="23:25">
      <c r="W734"/>
      <c r="X734"/>
      <c r="Y734"/>
    </row>
    <row r="735" spans="23:25">
      <c r="W735"/>
      <c r="X735"/>
      <c r="Y735"/>
    </row>
    <row r="736" spans="23:25">
      <c r="W736"/>
      <c r="X736"/>
      <c r="Y736"/>
    </row>
    <row r="737" spans="23:25">
      <c r="W737"/>
      <c r="X737"/>
      <c r="Y737"/>
    </row>
    <row r="738" spans="23:25">
      <c r="W738"/>
      <c r="X738"/>
      <c r="Y738"/>
    </row>
    <row r="739" spans="23:25">
      <c r="W739"/>
      <c r="X739"/>
      <c r="Y739"/>
    </row>
    <row r="740" spans="23:25">
      <c r="W740"/>
      <c r="X740"/>
      <c r="Y740"/>
    </row>
    <row r="741" spans="23:25">
      <c r="W741"/>
      <c r="X741"/>
      <c r="Y741"/>
    </row>
    <row r="742" spans="23:25">
      <c r="W742"/>
      <c r="X742"/>
      <c r="Y742"/>
    </row>
    <row r="743" spans="23:25">
      <c r="W743"/>
      <c r="X743"/>
      <c r="Y743"/>
    </row>
    <row r="744" spans="23:25">
      <c r="W744"/>
      <c r="X744"/>
      <c r="Y744"/>
    </row>
    <row r="745" spans="23:25">
      <c r="W745"/>
      <c r="X745"/>
      <c r="Y745"/>
    </row>
    <row r="746" spans="23:25">
      <c r="W746"/>
      <c r="X746"/>
      <c r="Y746"/>
    </row>
    <row r="747" spans="23:25">
      <c r="W747"/>
      <c r="X747"/>
      <c r="Y747"/>
    </row>
    <row r="748" spans="23:25">
      <c r="W748"/>
      <c r="X748"/>
      <c r="Y748"/>
    </row>
    <row r="749" spans="23:25">
      <c r="W749"/>
      <c r="X749"/>
      <c r="Y749"/>
    </row>
    <row r="750" spans="23:25">
      <c r="W750"/>
      <c r="X750"/>
      <c r="Y750"/>
    </row>
    <row r="751" spans="23:25">
      <c r="W751"/>
      <c r="X751"/>
      <c r="Y751"/>
    </row>
    <row r="752" spans="23:25">
      <c r="W752"/>
      <c r="X752"/>
      <c r="Y752"/>
    </row>
    <row r="753" spans="23:25">
      <c r="W753"/>
      <c r="X753"/>
      <c r="Y753"/>
    </row>
    <row r="754" spans="23:25">
      <c r="W754"/>
      <c r="X754"/>
      <c r="Y754"/>
    </row>
    <row r="755" spans="23:25">
      <c r="W755"/>
      <c r="X755"/>
      <c r="Y755"/>
    </row>
    <row r="756" spans="23:25">
      <c r="W756"/>
      <c r="X756"/>
      <c r="Y756"/>
    </row>
    <row r="757" spans="23:25">
      <c r="W757"/>
      <c r="X757"/>
      <c r="Y757"/>
    </row>
    <row r="758" spans="23:25">
      <c r="W758"/>
      <c r="X758"/>
      <c r="Y758"/>
    </row>
    <row r="759" spans="23:25">
      <c r="W759"/>
      <c r="X759"/>
      <c r="Y759"/>
    </row>
    <row r="760" spans="23:25">
      <c r="W760"/>
      <c r="X760"/>
      <c r="Y760"/>
    </row>
    <row r="761" spans="23:25">
      <c r="W761"/>
      <c r="X761"/>
      <c r="Y761"/>
    </row>
    <row r="762" spans="23:25">
      <c r="W762"/>
      <c r="X762"/>
      <c r="Y762"/>
    </row>
    <row r="763" spans="23:25">
      <c r="W763"/>
      <c r="X763"/>
      <c r="Y763"/>
    </row>
    <row r="764" spans="23:25">
      <c r="W764"/>
      <c r="X764"/>
      <c r="Y764"/>
    </row>
    <row r="765" spans="23:25">
      <c r="W765"/>
      <c r="X765"/>
      <c r="Y765"/>
    </row>
    <row r="766" spans="23:25">
      <c r="W766"/>
      <c r="X766"/>
      <c r="Y766"/>
    </row>
    <row r="767" spans="23:25">
      <c r="W767"/>
      <c r="X767"/>
      <c r="Y767"/>
    </row>
    <row r="768" spans="23:25">
      <c r="W768"/>
      <c r="X768"/>
      <c r="Y768"/>
    </row>
    <row r="769" spans="23:25">
      <c r="W769"/>
      <c r="X769"/>
      <c r="Y769"/>
    </row>
    <row r="770" spans="23:25">
      <c r="W770"/>
      <c r="X770"/>
      <c r="Y770"/>
    </row>
    <row r="771" spans="23:25">
      <c r="W771"/>
      <c r="X771"/>
      <c r="Y771"/>
    </row>
    <row r="772" spans="23:25">
      <c r="W772"/>
      <c r="X772"/>
      <c r="Y772"/>
    </row>
    <row r="773" spans="23:25">
      <c r="W773"/>
      <c r="X773"/>
      <c r="Y773"/>
    </row>
    <row r="774" spans="23:25">
      <c r="W774"/>
      <c r="X774"/>
      <c r="Y774"/>
    </row>
    <row r="775" spans="23:25">
      <c r="W775"/>
      <c r="X775"/>
      <c r="Y775"/>
    </row>
    <row r="776" spans="23:25">
      <c r="W776"/>
      <c r="X776"/>
      <c r="Y776"/>
    </row>
    <row r="777" spans="23:25">
      <c r="W777"/>
      <c r="X777"/>
      <c r="Y777"/>
    </row>
    <row r="778" spans="23:25">
      <c r="W778"/>
      <c r="X778"/>
      <c r="Y778"/>
    </row>
    <row r="779" spans="23:25">
      <c r="W779"/>
      <c r="X779"/>
      <c r="Y779"/>
    </row>
    <row r="780" spans="23:25">
      <c r="W780"/>
      <c r="X780"/>
      <c r="Y780"/>
    </row>
    <row r="781" spans="23:25">
      <c r="W781"/>
      <c r="X781"/>
      <c r="Y781"/>
    </row>
    <row r="782" spans="23:25">
      <c r="W782"/>
      <c r="X782"/>
      <c r="Y782"/>
    </row>
    <row r="783" spans="23:25">
      <c r="W783"/>
      <c r="X783"/>
      <c r="Y783"/>
    </row>
    <row r="784" spans="23:25">
      <c r="W784"/>
      <c r="X784"/>
      <c r="Y784"/>
    </row>
    <row r="785" spans="23:25">
      <c r="W785"/>
      <c r="X785"/>
      <c r="Y785"/>
    </row>
    <row r="786" spans="23:25">
      <c r="W786"/>
      <c r="X786"/>
      <c r="Y786"/>
    </row>
    <row r="787" spans="23:25">
      <c r="W787"/>
      <c r="X787"/>
      <c r="Y787"/>
    </row>
    <row r="788" spans="23:25">
      <c r="W788"/>
      <c r="X788"/>
      <c r="Y788"/>
    </row>
    <row r="789" spans="23:25">
      <c r="W789"/>
      <c r="X789"/>
      <c r="Y789"/>
    </row>
    <row r="790" spans="23:25">
      <c r="W790"/>
      <c r="X790"/>
      <c r="Y790"/>
    </row>
    <row r="791" spans="23:25">
      <c r="W791"/>
      <c r="X791"/>
      <c r="Y791"/>
    </row>
    <row r="792" spans="23:25">
      <c r="W792"/>
      <c r="X792"/>
      <c r="Y792"/>
    </row>
    <row r="793" spans="23:25">
      <c r="W793"/>
      <c r="X793"/>
      <c r="Y793"/>
    </row>
    <row r="794" spans="23:25">
      <c r="W794"/>
      <c r="X794"/>
      <c r="Y794"/>
    </row>
    <row r="795" spans="23:25">
      <c r="W795"/>
      <c r="X795"/>
      <c r="Y795"/>
    </row>
    <row r="796" spans="23:25">
      <c r="W796"/>
      <c r="X796"/>
      <c r="Y796"/>
    </row>
    <row r="797" spans="23:25">
      <c r="W797"/>
      <c r="X797"/>
      <c r="Y797"/>
    </row>
    <row r="798" spans="23:25">
      <c r="W798"/>
      <c r="X798"/>
      <c r="Y798"/>
    </row>
    <row r="799" spans="23:25">
      <c r="W799"/>
      <c r="X799"/>
      <c r="Y799"/>
    </row>
    <row r="800" spans="23:25">
      <c r="W800"/>
      <c r="X800"/>
      <c r="Y800"/>
    </row>
    <row r="801" spans="23:25">
      <c r="W801"/>
      <c r="X801"/>
      <c r="Y801"/>
    </row>
    <row r="802" spans="23:25">
      <c r="W802"/>
      <c r="X802"/>
      <c r="Y802"/>
    </row>
    <row r="803" spans="23:25">
      <c r="W803"/>
      <c r="X803"/>
      <c r="Y803"/>
    </row>
    <row r="804" spans="23:25">
      <c r="W804"/>
      <c r="X804"/>
      <c r="Y804"/>
    </row>
    <row r="805" spans="23:25">
      <c r="W805"/>
      <c r="X805"/>
      <c r="Y805"/>
    </row>
    <row r="806" spans="23:25">
      <c r="W806"/>
      <c r="X806"/>
      <c r="Y806"/>
    </row>
    <row r="807" spans="23:25">
      <c r="W807"/>
      <c r="X807"/>
      <c r="Y807"/>
    </row>
    <row r="808" spans="23:25">
      <c r="W808"/>
      <c r="X808"/>
      <c r="Y808"/>
    </row>
    <row r="809" spans="23:25">
      <c r="W809"/>
      <c r="X809"/>
      <c r="Y809"/>
    </row>
    <row r="810" spans="23:25">
      <c r="W810"/>
      <c r="X810"/>
      <c r="Y810"/>
    </row>
    <row r="811" spans="23:25">
      <c r="W811"/>
      <c r="X811"/>
      <c r="Y811"/>
    </row>
    <row r="812" spans="23:25">
      <c r="W812"/>
      <c r="X812"/>
      <c r="Y812"/>
    </row>
    <row r="813" spans="23:25">
      <c r="W813"/>
      <c r="X813"/>
      <c r="Y813"/>
    </row>
    <row r="814" spans="23:25">
      <c r="W814"/>
      <c r="X814"/>
      <c r="Y814"/>
    </row>
    <row r="815" spans="23:25">
      <c r="W815"/>
      <c r="X815"/>
      <c r="Y815"/>
    </row>
    <row r="816" spans="23:25">
      <c r="W816"/>
      <c r="X816"/>
      <c r="Y816"/>
    </row>
    <row r="817" spans="23:25">
      <c r="W817"/>
      <c r="X817"/>
      <c r="Y817"/>
    </row>
    <row r="818" spans="23:25">
      <c r="W818"/>
      <c r="X818"/>
      <c r="Y818"/>
    </row>
    <row r="819" spans="23:25">
      <c r="W819"/>
      <c r="X819"/>
      <c r="Y819"/>
    </row>
    <row r="820" spans="23:25">
      <c r="W820"/>
      <c r="X820"/>
      <c r="Y820"/>
    </row>
    <row r="821" spans="23:25">
      <c r="W821"/>
      <c r="X821"/>
      <c r="Y821"/>
    </row>
    <row r="822" spans="23:25">
      <c r="W822"/>
      <c r="X822"/>
      <c r="Y822"/>
    </row>
    <row r="823" spans="23:25">
      <c r="W823"/>
      <c r="X823"/>
      <c r="Y823"/>
    </row>
    <row r="824" spans="23:25">
      <c r="W824"/>
      <c r="X824"/>
      <c r="Y824"/>
    </row>
    <row r="825" spans="23:25">
      <c r="W825"/>
      <c r="X825"/>
      <c r="Y825"/>
    </row>
    <row r="826" spans="23:25">
      <c r="W826"/>
      <c r="X826"/>
      <c r="Y826"/>
    </row>
    <row r="827" spans="23:25">
      <c r="W827"/>
      <c r="X827"/>
      <c r="Y827"/>
    </row>
    <row r="828" spans="23:25">
      <c r="W828"/>
      <c r="X828"/>
      <c r="Y828"/>
    </row>
    <row r="829" spans="23:25">
      <c r="W829"/>
      <c r="X829"/>
      <c r="Y829"/>
    </row>
    <row r="830" spans="23:25">
      <c r="W830"/>
      <c r="X830"/>
      <c r="Y830"/>
    </row>
    <row r="831" spans="23:25">
      <c r="W831"/>
      <c r="X831"/>
      <c r="Y831"/>
    </row>
    <row r="832" spans="23:25">
      <c r="W832"/>
      <c r="X832"/>
      <c r="Y832"/>
    </row>
    <row r="833" spans="23:25">
      <c r="W833"/>
      <c r="X833"/>
      <c r="Y833"/>
    </row>
    <row r="834" spans="23:25">
      <c r="W834"/>
      <c r="X834"/>
      <c r="Y834"/>
    </row>
    <row r="835" spans="23:25">
      <c r="W835"/>
      <c r="X835"/>
      <c r="Y835"/>
    </row>
    <row r="836" spans="23:25">
      <c r="W836"/>
      <c r="X836"/>
      <c r="Y836"/>
    </row>
    <row r="837" spans="23:25">
      <c r="W837"/>
      <c r="X837"/>
      <c r="Y837"/>
    </row>
    <row r="838" spans="23:25">
      <c r="W838"/>
      <c r="X838"/>
      <c r="Y838"/>
    </row>
    <row r="839" spans="23:25">
      <c r="W839"/>
      <c r="X839"/>
      <c r="Y839"/>
    </row>
    <row r="840" spans="23:25">
      <c r="W840"/>
      <c r="X840"/>
      <c r="Y840"/>
    </row>
    <row r="841" spans="23:25">
      <c r="W841"/>
      <c r="X841"/>
      <c r="Y841"/>
    </row>
    <row r="842" spans="23:25">
      <c r="W842"/>
      <c r="X842"/>
      <c r="Y842"/>
    </row>
    <row r="843" spans="23:25">
      <c r="W843"/>
      <c r="X843"/>
      <c r="Y843"/>
    </row>
    <row r="844" spans="23:25">
      <c r="W844"/>
      <c r="X844"/>
      <c r="Y844"/>
    </row>
    <row r="845" spans="23:25">
      <c r="W845"/>
      <c r="X845"/>
      <c r="Y845"/>
    </row>
    <row r="846" spans="23:25">
      <c r="W846"/>
      <c r="X846"/>
      <c r="Y846"/>
    </row>
    <row r="847" spans="23:25">
      <c r="W847"/>
      <c r="X847"/>
      <c r="Y847"/>
    </row>
    <row r="848" spans="23:25">
      <c r="W848"/>
      <c r="X848"/>
      <c r="Y848"/>
    </row>
    <row r="849" spans="23:25">
      <c r="W849"/>
      <c r="X849"/>
      <c r="Y849"/>
    </row>
    <row r="850" spans="23:25">
      <c r="W850"/>
      <c r="X850"/>
      <c r="Y850"/>
    </row>
    <row r="851" spans="23:25">
      <c r="W851"/>
      <c r="X851"/>
      <c r="Y851"/>
    </row>
    <row r="852" spans="23:25">
      <c r="W852"/>
      <c r="X852"/>
      <c r="Y852"/>
    </row>
    <row r="853" spans="23:25">
      <c r="W853"/>
      <c r="X853"/>
      <c r="Y853"/>
    </row>
    <row r="854" spans="23:25">
      <c r="W854"/>
      <c r="X854"/>
      <c r="Y854"/>
    </row>
    <row r="855" spans="23:25">
      <c r="W855"/>
      <c r="X855"/>
      <c r="Y855"/>
    </row>
    <row r="856" spans="23:25">
      <c r="W856"/>
      <c r="X856"/>
      <c r="Y856"/>
    </row>
    <row r="857" spans="23:25">
      <c r="W857"/>
      <c r="X857"/>
      <c r="Y857"/>
    </row>
    <row r="858" spans="23:25">
      <c r="W858"/>
      <c r="X858"/>
      <c r="Y858"/>
    </row>
    <row r="859" spans="23:25">
      <c r="W859"/>
      <c r="X859"/>
      <c r="Y859"/>
    </row>
    <row r="860" spans="23:25">
      <c r="W860"/>
      <c r="X860"/>
      <c r="Y860"/>
    </row>
    <row r="861" spans="23:25">
      <c r="W861"/>
      <c r="X861"/>
      <c r="Y861"/>
    </row>
    <row r="862" spans="23:25">
      <c r="W862"/>
      <c r="X862"/>
      <c r="Y862"/>
    </row>
    <row r="863" spans="23:25">
      <c r="W863"/>
      <c r="X863"/>
      <c r="Y863"/>
    </row>
    <row r="864" spans="23:25">
      <c r="W864"/>
      <c r="X864"/>
      <c r="Y864"/>
    </row>
    <row r="865" spans="23:25">
      <c r="W865"/>
      <c r="X865"/>
      <c r="Y865"/>
    </row>
    <row r="866" spans="23:25">
      <c r="W866"/>
      <c r="X866"/>
      <c r="Y866"/>
    </row>
    <row r="867" spans="23:25">
      <c r="W867"/>
      <c r="X867"/>
      <c r="Y867"/>
    </row>
    <row r="868" spans="23:25">
      <c r="W868"/>
      <c r="X868"/>
      <c r="Y868"/>
    </row>
    <row r="869" spans="23:25">
      <c r="W869"/>
      <c r="X869"/>
      <c r="Y869"/>
    </row>
    <row r="870" spans="23:25">
      <c r="W870"/>
      <c r="X870"/>
      <c r="Y870"/>
    </row>
    <row r="871" spans="23:25">
      <c r="W871"/>
      <c r="X871"/>
      <c r="Y871"/>
    </row>
    <row r="872" spans="23:25">
      <c r="W872"/>
      <c r="X872"/>
      <c r="Y872"/>
    </row>
    <row r="873" spans="23:25">
      <c r="W873"/>
      <c r="X873"/>
      <c r="Y873"/>
    </row>
    <row r="874" spans="23:25">
      <c r="W874"/>
      <c r="X874"/>
      <c r="Y874"/>
    </row>
    <row r="875" spans="23:25">
      <c r="W875"/>
      <c r="X875"/>
      <c r="Y875"/>
    </row>
    <row r="876" spans="23:25">
      <c r="W876"/>
      <c r="X876"/>
      <c r="Y876"/>
    </row>
    <row r="877" spans="23:25">
      <c r="W877"/>
      <c r="X877"/>
      <c r="Y877"/>
    </row>
    <row r="878" spans="23:25">
      <c r="W878"/>
      <c r="X878"/>
      <c r="Y878"/>
    </row>
    <row r="879" spans="23:25">
      <c r="W879"/>
      <c r="X879"/>
      <c r="Y879"/>
    </row>
    <row r="880" spans="23:25">
      <c r="W880"/>
      <c r="X880"/>
      <c r="Y880"/>
    </row>
    <row r="881" spans="23:25">
      <c r="W881"/>
      <c r="X881"/>
      <c r="Y881"/>
    </row>
    <row r="882" spans="23:25">
      <c r="W882"/>
      <c r="X882"/>
      <c r="Y882"/>
    </row>
    <row r="883" spans="23:25">
      <c r="W883"/>
      <c r="X883"/>
      <c r="Y883"/>
    </row>
    <row r="884" spans="23:25">
      <c r="W884"/>
      <c r="X884"/>
      <c r="Y884"/>
    </row>
    <row r="885" spans="23:25">
      <c r="W885"/>
      <c r="X885"/>
      <c r="Y885"/>
    </row>
    <row r="886" spans="23:25">
      <c r="W886"/>
      <c r="X886"/>
      <c r="Y886"/>
    </row>
    <row r="887" spans="23:25">
      <c r="W887"/>
      <c r="X887"/>
      <c r="Y887"/>
    </row>
    <row r="888" spans="23:25">
      <c r="W888"/>
      <c r="X888"/>
      <c r="Y888"/>
    </row>
    <row r="889" spans="23:25">
      <c r="W889"/>
      <c r="X889"/>
      <c r="Y889"/>
    </row>
    <row r="890" spans="23:25">
      <c r="W890"/>
      <c r="X890"/>
      <c r="Y890"/>
    </row>
    <row r="891" spans="23:25">
      <c r="W891"/>
      <c r="X891"/>
      <c r="Y891"/>
    </row>
    <row r="892" spans="23:25">
      <c r="W892"/>
      <c r="X892"/>
      <c r="Y892"/>
    </row>
    <row r="893" spans="23:25">
      <c r="W893"/>
      <c r="X893"/>
      <c r="Y893"/>
    </row>
    <row r="894" spans="23:25">
      <c r="W894"/>
      <c r="X894"/>
      <c r="Y894"/>
    </row>
    <row r="895" spans="23:25">
      <c r="W895"/>
      <c r="X895"/>
      <c r="Y895"/>
    </row>
    <row r="896" spans="23:25">
      <c r="W896"/>
      <c r="X896"/>
      <c r="Y896"/>
    </row>
    <row r="897" spans="23:25">
      <c r="W897"/>
      <c r="X897"/>
      <c r="Y897"/>
    </row>
    <row r="898" spans="23:25">
      <c r="W898"/>
      <c r="X898"/>
      <c r="Y898"/>
    </row>
    <row r="899" spans="23:25">
      <c r="W899"/>
      <c r="X899"/>
      <c r="Y899"/>
    </row>
    <row r="900" spans="23:25">
      <c r="W900"/>
      <c r="X900"/>
      <c r="Y900"/>
    </row>
    <row r="901" spans="23:25">
      <c r="W901"/>
      <c r="X901"/>
      <c r="Y901"/>
    </row>
    <row r="902" spans="23:25">
      <c r="W902"/>
      <c r="X902"/>
      <c r="Y902"/>
    </row>
    <row r="903" spans="23:25">
      <c r="W903"/>
      <c r="X903"/>
      <c r="Y903"/>
    </row>
    <row r="904" spans="23:25">
      <c r="W904"/>
      <c r="X904"/>
      <c r="Y904"/>
    </row>
    <row r="905" spans="23:25">
      <c r="W905"/>
      <c r="X905"/>
      <c r="Y905"/>
    </row>
    <row r="906" spans="23:25">
      <c r="W906"/>
      <c r="X906"/>
      <c r="Y906"/>
    </row>
    <row r="907" spans="23:25">
      <c r="W907"/>
      <c r="X907"/>
      <c r="Y907"/>
    </row>
    <row r="908" spans="23:25">
      <c r="W908"/>
      <c r="X908"/>
      <c r="Y908"/>
    </row>
    <row r="909" spans="23:25">
      <c r="W909"/>
      <c r="X909"/>
      <c r="Y909"/>
    </row>
    <row r="910" spans="23:25">
      <c r="W910"/>
      <c r="X910"/>
      <c r="Y910"/>
    </row>
    <row r="911" spans="23:25">
      <c r="W911"/>
      <c r="X911"/>
      <c r="Y911"/>
    </row>
    <row r="912" spans="23:25">
      <c r="W912"/>
      <c r="X912"/>
      <c r="Y912"/>
    </row>
    <row r="913" spans="23:25">
      <c r="W913"/>
      <c r="X913"/>
      <c r="Y913"/>
    </row>
    <row r="914" spans="23:25">
      <c r="W914"/>
      <c r="X914"/>
      <c r="Y914"/>
    </row>
    <row r="915" spans="23:25">
      <c r="W915"/>
      <c r="X915"/>
      <c r="Y915"/>
    </row>
    <row r="916" spans="23:25">
      <c r="W916"/>
      <c r="X916"/>
      <c r="Y916"/>
    </row>
    <row r="917" spans="23:25">
      <c r="W917"/>
      <c r="X917"/>
      <c r="Y917"/>
    </row>
    <row r="918" spans="23:25">
      <c r="W918"/>
      <c r="X918"/>
      <c r="Y918"/>
    </row>
    <row r="919" spans="23:25">
      <c r="W919"/>
      <c r="X919"/>
      <c r="Y919"/>
    </row>
    <row r="920" spans="23:25">
      <c r="W920"/>
      <c r="X920"/>
      <c r="Y920"/>
    </row>
    <row r="921" spans="23:25">
      <c r="W921"/>
      <c r="X921"/>
      <c r="Y921"/>
    </row>
    <row r="922" spans="23:25">
      <c r="W922"/>
      <c r="X922"/>
      <c r="Y922"/>
    </row>
    <row r="923" spans="23:25">
      <c r="W923"/>
      <c r="X923"/>
      <c r="Y923"/>
    </row>
    <row r="924" spans="23:25">
      <c r="W924"/>
      <c r="X924"/>
      <c r="Y924"/>
    </row>
    <row r="925" spans="23:25">
      <c r="W925"/>
      <c r="X925"/>
      <c r="Y925"/>
    </row>
    <row r="926" spans="23:25">
      <c r="W926"/>
      <c r="X926"/>
      <c r="Y926"/>
    </row>
    <row r="927" spans="23:25">
      <c r="W927"/>
      <c r="X927"/>
      <c r="Y927"/>
    </row>
    <row r="928" spans="23:25">
      <c r="W928"/>
      <c r="X928"/>
      <c r="Y928"/>
    </row>
    <row r="929" spans="23:25">
      <c r="W929"/>
      <c r="X929"/>
      <c r="Y929"/>
    </row>
    <row r="930" spans="23:25">
      <c r="W930"/>
      <c r="X930"/>
      <c r="Y930"/>
    </row>
    <row r="931" spans="23:25">
      <c r="W931"/>
      <c r="X931"/>
      <c r="Y931"/>
    </row>
    <row r="932" spans="23:25">
      <c r="W932"/>
      <c r="X932"/>
      <c r="Y932"/>
    </row>
    <row r="933" spans="23:25">
      <c r="W933"/>
      <c r="X933"/>
      <c r="Y933"/>
    </row>
    <row r="934" spans="23:25">
      <c r="W934"/>
      <c r="X934"/>
      <c r="Y934"/>
    </row>
    <row r="935" spans="23:25">
      <c r="W935"/>
      <c r="X935"/>
      <c r="Y935"/>
    </row>
    <row r="936" spans="23:25">
      <c r="W936"/>
      <c r="X936"/>
      <c r="Y936"/>
    </row>
    <row r="937" spans="23:25">
      <c r="W937"/>
      <c r="X937"/>
      <c r="Y937"/>
    </row>
    <row r="938" spans="23:25">
      <c r="W938"/>
      <c r="X938"/>
      <c r="Y938"/>
    </row>
    <row r="939" spans="23:25">
      <c r="W939"/>
      <c r="X939"/>
      <c r="Y939"/>
    </row>
    <row r="940" spans="23:25">
      <c r="W940"/>
      <c r="X940"/>
      <c r="Y940"/>
    </row>
    <row r="941" spans="23:25">
      <c r="W941"/>
      <c r="X941"/>
      <c r="Y941"/>
    </row>
    <row r="942" spans="23:25">
      <c r="W942"/>
      <c r="X942"/>
      <c r="Y942"/>
    </row>
    <row r="943" spans="23:25">
      <c r="W943"/>
      <c r="X943"/>
      <c r="Y943"/>
    </row>
    <row r="944" spans="23:25">
      <c r="W944"/>
      <c r="X944"/>
      <c r="Y944"/>
    </row>
    <row r="945" spans="23:25">
      <c r="W945"/>
      <c r="X945"/>
      <c r="Y945"/>
    </row>
    <row r="946" spans="23:25">
      <c r="W946"/>
      <c r="X946"/>
      <c r="Y946"/>
    </row>
    <row r="947" spans="23:25">
      <c r="W947"/>
      <c r="X947"/>
      <c r="Y947"/>
    </row>
    <row r="948" spans="23:25">
      <c r="W948"/>
      <c r="X948"/>
      <c r="Y948"/>
    </row>
    <row r="949" spans="23:25">
      <c r="W949"/>
      <c r="X949"/>
      <c r="Y949"/>
    </row>
    <row r="950" spans="23:25">
      <c r="W950"/>
      <c r="X950"/>
      <c r="Y950"/>
    </row>
    <row r="951" spans="23:25">
      <c r="W951"/>
      <c r="X951"/>
      <c r="Y951"/>
    </row>
    <row r="952" spans="23:25">
      <c r="W952"/>
      <c r="X952"/>
      <c r="Y952"/>
    </row>
    <row r="953" spans="23:25">
      <c r="W953"/>
      <c r="X953"/>
      <c r="Y953"/>
    </row>
    <row r="954" spans="23:25">
      <c r="W954"/>
      <c r="X954"/>
      <c r="Y954"/>
    </row>
    <row r="955" spans="23:25">
      <c r="W955"/>
      <c r="X955"/>
      <c r="Y955"/>
    </row>
    <row r="956" spans="23:25">
      <c r="W956"/>
      <c r="X956"/>
      <c r="Y956"/>
    </row>
    <row r="957" spans="23:25">
      <c r="W957"/>
      <c r="X957"/>
      <c r="Y957"/>
    </row>
    <row r="958" spans="23:25">
      <c r="W958"/>
      <c r="X958"/>
      <c r="Y958"/>
    </row>
    <row r="959" spans="23:25">
      <c r="W959"/>
      <c r="X959"/>
      <c r="Y959"/>
    </row>
    <row r="960" spans="23:25">
      <c r="W960"/>
      <c r="X960"/>
      <c r="Y960"/>
    </row>
    <row r="961" spans="23:25">
      <c r="W961"/>
      <c r="X961"/>
      <c r="Y961"/>
    </row>
    <row r="962" spans="23:25">
      <c r="W962"/>
      <c r="X962"/>
      <c r="Y962"/>
    </row>
    <row r="963" spans="23:25">
      <c r="W963"/>
      <c r="X963"/>
      <c r="Y963"/>
    </row>
    <row r="964" spans="23:25">
      <c r="W964"/>
      <c r="X964"/>
      <c r="Y964"/>
    </row>
    <row r="965" spans="23:25">
      <c r="W965"/>
      <c r="X965"/>
      <c r="Y965"/>
    </row>
    <row r="966" spans="23:25">
      <c r="W966"/>
      <c r="X966"/>
      <c r="Y966"/>
    </row>
    <row r="967" spans="23:25">
      <c r="W967"/>
      <c r="X967"/>
      <c r="Y967"/>
    </row>
    <row r="968" spans="23:25">
      <c r="W968"/>
      <c r="X968"/>
      <c r="Y968"/>
    </row>
    <row r="969" spans="23:25">
      <c r="W969"/>
      <c r="X969"/>
      <c r="Y969"/>
    </row>
    <row r="970" spans="23:25">
      <c r="W970"/>
      <c r="X970"/>
      <c r="Y970"/>
    </row>
    <row r="971" spans="23:25">
      <c r="W971"/>
      <c r="X971"/>
      <c r="Y971"/>
    </row>
    <row r="972" spans="23:25">
      <c r="W972"/>
      <c r="X972"/>
      <c r="Y972"/>
    </row>
    <row r="973" spans="23:25">
      <c r="W973"/>
      <c r="X973"/>
      <c r="Y973"/>
    </row>
    <row r="974" spans="23:25">
      <c r="W974"/>
      <c r="X974"/>
      <c r="Y974"/>
    </row>
    <row r="975" spans="23:25">
      <c r="W975"/>
      <c r="X975"/>
      <c r="Y975"/>
    </row>
    <row r="976" spans="23:25">
      <c r="W976"/>
      <c r="X976"/>
      <c r="Y976"/>
    </row>
    <row r="977" spans="23:25">
      <c r="W977"/>
      <c r="X977"/>
      <c r="Y977"/>
    </row>
    <row r="978" spans="23:25">
      <c r="W978"/>
      <c r="X978"/>
      <c r="Y978"/>
    </row>
    <row r="979" spans="23:25">
      <c r="W979"/>
      <c r="X979"/>
      <c r="Y979"/>
    </row>
    <row r="980" spans="23:25">
      <c r="W980"/>
      <c r="X980"/>
      <c r="Y980"/>
    </row>
    <row r="981" spans="23:25">
      <c r="W981"/>
      <c r="X981"/>
      <c r="Y981"/>
    </row>
    <row r="982" spans="23:25">
      <c r="W982"/>
      <c r="X982"/>
      <c r="Y982"/>
    </row>
    <row r="983" spans="23:25">
      <c r="W983"/>
      <c r="X983"/>
      <c r="Y983"/>
    </row>
    <row r="984" spans="23:25">
      <c r="W984"/>
      <c r="X984"/>
      <c r="Y984"/>
    </row>
    <row r="985" spans="23:25">
      <c r="W985"/>
      <c r="X985"/>
      <c r="Y985"/>
    </row>
    <row r="986" spans="23:25">
      <c r="W986"/>
      <c r="X986"/>
      <c r="Y986"/>
    </row>
    <row r="987" spans="23:25">
      <c r="W987"/>
      <c r="X987"/>
      <c r="Y987"/>
    </row>
    <row r="988" spans="23:25">
      <c r="W988"/>
      <c r="X988"/>
      <c r="Y988"/>
    </row>
    <row r="989" spans="23:25">
      <c r="W989"/>
      <c r="X989"/>
      <c r="Y989"/>
    </row>
    <row r="990" spans="23:25">
      <c r="W990"/>
      <c r="X990"/>
      <c r="Y990"/>
    </row>
    <row r="991" spans="23:25">
      <c r="W991"/>
      <c r="X991"/>
      <c r="Y991"/>
    </row>
    <row r="992" spans="23:25">
      <c r="W992"/>
      <c r="X992"/>
      <c r="Y992"/>
    </row>
    <row r="993" spans="23:25">
      <c r="W993"/>
      <c r="X993"/>
      <c r="Y993"/>
    </row>
    <row r="994" spans="23:25">
      <c r="W994"/>
      <c r="X994"/>
      <c r="Y994"/>
    </row>
    <row r="995" spans="23:25">
      <c r="W995"/>
      <c r="X995"/>
      <c r="Y995"/>
    </row>
    <row r="996" spans="23:25">
      <c r="W996"/>
      <c r="X996"/>
      <c r="Y996"/>
    </row>
    <row r="997" spans="23:25">
      <c r="W997"/>
      <c r="X997"/>
      <c r="Y997"/>
    </row>
    <row r="998" spans="23:25">
      <c r="W998"/>
      <c r="X998"/>
      <c r="Y998"/>
    </row>
    <row r="999" spans="23:25">
      <c r="W999"/>
      <c r="X999"/>
      <c r="Y999"/>
    </row>
    <row r="1000" spans="23:25">
      <c r="W1000"/>
      <c r="X1000"/>
      <c r="Y1000"/>
    </row>
    <row r="1001" spans="23:25">
      <c r="W1001"/>
      <c r="X1001"/>
      <c r="Y1001"/>
    </row>
    <row r="1002" spans="23:25">
      <c r="W1002"/>
      <c r="X1002"/>
      <c r="Y1002"/>
    </row>
    <row r="1003" spans="23:25">
      <c r="W1003"/>
      <c r="X1003"/>
      <c r="Y1003"/>
    </row>
    <row r="1004" spans="23:25">
      <c r="W1004"/>
      <c r="X1004"/>
      <c r="Y1004"/>
    </row>
    <row r="1005" spans="23:25">
      <c r="W1005"/>
      <c r="X1005"/>
      <c r="Y1005"/>
    </row>
    <row r="1006" spans="23:25">
      <c r="W1006"/>
      <c r="X1006"/>
      <c r="Y1006"/>
    </row>
    <row r="1007" spans="23:25">
      <c r="W1007"/>
      <c r="X1007"/>
      <c r="Y1007"/>
    </row>
    <row r="1008" spans="23:25">
      <c r="W1008"/>
      <c r="X1008"/>
      <c r="Y1008"/>
    </row>
    <row r="1009" spans="23:25">
      <c r="W1009"/>
      <c r="X1009"/>
      <c r="Y1009"/>
    </row>
    <row r="1010" spans="23:25">
      <c r="W1010"/>
      <c r="X1010"/>
      <c r="Y1010"/>
    </row>
    <row r="1011" spans="23:25">
      <c r="W1011"/>
      <c r="X1011"/>
      <c r="Y1011"/>
    </row>
    <row r="1012" spans="23:25">
      <c r="W1012"/>
      <c r="X1012"/>
      <c r="Y1012"/>
    </row>
    <row r="1013" spans="23:25">
      <c r="W1013"/>
      <c r="X1013"/>
      <c r="Y1013"/>
    </row>
    <row r="1014" spans="23:25">
      <c r="W1014"/>
      <c r="X1014"/>
      <c r="Y1014"/>
    </row>
    <row r="1015" spans="23:25">
      <c r="W1015"/>
      <c r="X1015"/>
      <c r="Y1015"/>
    </row>
    <row r="1016" spans="23:25">
      <c r="W1016"/>
      <c r="X1016"/>
      <c r="Y1016"/>
    </row>
    <row r="1017" spans="23:25">
      <c r="W1017"/>
      <c r="X1017"/>
      <c r="Y1017"/>
    </row>
    <row r="1018" spans="23:25">
      <c r="W1018"/>
      <c r="X1018"/>
      <c r="Y1018"/>
    </row>
    <row r="1019" spans="23:25">
      <c r="W1019"/>
      <c r="X1019"/>
      <c r="Y1019"/>
    </row>
    <row r="1020" spans="23:25">
      <c r="W1020"/>
      <c r="X1020"/>
      <c r="Y1020"/>
    </row>
    <row r="1021" spans="23:25">
      <c r="W1021"/>
      <c r="X1021"/>
      <c r="Y1021"/>
    </row>
    <row r="1022" spans="23:25">
      <c r="W1022"/>
      <c r="X1022"/>
      <c r="Y1022"/>
    </row>
    <row r="1023" spans="23:25">
      <c r="W1023"/>
      <c r="X1023"/>
      <c r="Y1023"/>
    </row>
    <row r="1024" spans="23:25">
      <c r="W1024"/>
      <c r="X1024"/>
      <c r="Y1024"/>
    </row>
    <row r="1025" spans="23:25">
      <c r="W1025"/>
      <c r="X1025"/>
      <c r="Y1025"/>
    </row>
    <row r="1026" spans="23:25">
      <c r="W1026"/>
      <c r="X1026"/>
      <c r="Y1026"/>
    </row>
    <row r="1027" spans="23:25">
      <c r="W1027"/>
      <c r="X1027"/>
      <c r="Y1027"/>
    </row>
    <row r="1028" spans="23:25">
      <c r="W1028"/>
      <c r="X1028"/>
      <c r="Y1028"/>
    </row>
    <row r="1029" spans="23:25">
      <c r="W1029"/>
      <c r="X1029"/>
      <c r="Y1029"/>
    </row>
    <row r="1030" spans="23:25">
      <c r="W1030"/>
      <c r="X1030"/>
      <c r="Y1030"/>
    </row>
    <row r="1031" spans="23:25">
      <c r="W1031"/>
      <c r="X1031"/>
      <c r="Y1031"/>
    </row>
    <row r="1032" spans="23:25">
      <c r="W1032"/>
      <c r="X1032"/>
      <c r="Y1032"/>
    </row>
    <row r="1033" spans="23:25">
      <c r="W1033"/>
      <c r="X1033"/>
      <c r="Y1033"/>
    </row>
    <row r="1034" spans="23:25">
      <c r="W1034"/>
      <c r="X1034"/>
      <c r="Y1034"/>
    </row>
    <row r="1035" spans="23:25">
      <c r="W1035"/>
      <c r="X1035"/>
      <c r="Y1035"/>
    </row>
    <row r="1036" spans="23:25">
      <c r="W1036"/>
      <c r="X1036"/>
      <c r="Y1036"/>
    </row>
    <row r="1037" spans="23:25">
      <c r="W1037"/>
      <c r="X1037"/>
      <c r="Y1037"/>
    </row>
    <row r="1038" spans="23:25">
      <c r="W1038"/>
      <c r="X1038"/>
      <c r="Y1038"/>
    </row>
    <row r="1039" spans="23:25">
      <c r="W1039"/>
      <c r="X1039"/>
      <c r="Y1039"/>
    </row>
    <row r="1040" spans="23:25">
      <c r="W1040"/>
      <c r="X1040"/>
      <c r="Y1040"/>
    </row>
    <row r="1041" spans="23:25">
      <c r="W1041"/>
      <c r="X1041"/>
      <c r="Y1041"/>
    </row>
    <row r="1042" spans="23:25">
      <c r="W1042"/>
      <c r="X1042"/>
      <c r="Y1042"/>
    </row>
    <row r="1043" spans="23:25">
      <c r="W1043"/>
      <c r="X1043"/>
      <c r="Y1043"/>
    </row>
    <row r="1044" spans="23:25">
      <c r="W1044"/>
      <c r="X1044"/>
      <c r="Y1044"/>
    </row>
    <row r="1045" spans="23:25">
      <c r="W1045"/>
      <c r="X1045"/>
      <c r="Y1045"/>
    </row>
    <row r="1046" spans="23:25">
      <c r="W1046"/>
      <c r="X1046"/>
      <c r="Y1046"/>
    </row>
    <row r="1047" spans="23:25">
      <c r="W1047"/>
      <c r="X1047"/>
      <c r="Y1047"/>
    </row>
    <row r="1048" spans="23:25">
      <c r="W1048"/>
      <c r="X1048"/>
      <c r="Y1048"/>
    </row>
    <row r="1049" spans="23:25">
      <c r="W1049"/>
      <c r="X1049"/>
      <c r="Y1049"/>
    </row>
    <row r="1050" spans="23:25">
      <c r="W1050"/>
      <c r="X1050"/>
      <c r="Y1050"/>
    </row>
    <row r="1051" spans="23:25">
      <c r="W1051"/>
      <c r="X1051"/>
      <c r="Y1051"/>
    </row>
    <row r="1052" spans="23:25">
      <c r="W1052"/>
      <c r="X1052"/>
      <c r="Y1052"/>
    </row>
    <row r="1053" spans="23:25">
      <c r="W1053"/>
      <c r="X1053"/>
      <c r="Y1053"/>
    </row>
    <row r="1054" spans="23:25">
      <c r="W1054"/>
      <c r="X1054"/>
      <c r="Y1054"/>
    </row>
    <row r="1055" spans="23:25">
      <c r="W1055"/>
      <c r="X1055"/>
      <c r="Y1055"/>
    </row>
    <row r="1056" spans="23:25">
      <c r="W1056"/>
      <c r="X1056"/>
      <c r="Y1056"/>
    </row>
    <row r="1057" spans="23:25">
      <c r="W1057"/>
      <c r="X1057"/>
      <c r="Y1057"/>
    </row>
    <row r="1058" spans="23:25">
      <c r="W1058"/>
      <c r="X1058"/>
      <c r="Y1058"/>
    </row>
    <row r="1059" spans="23:25">
      <c r="W1059"/>
      <c r="X1059"/>
      <c r="Y1059"/>
    </row>
    <row r="1060" spans="23:25">
      <c r="W1060"/>
      <c r="X1060"/>
      <c r="Y1060"/>
    </row>
    <row r="1061" spans="23:25">
      <c r="W1061"/>
      <c r="X1061"/>
      <c r="Y1061"/>
    </row>
    <row r="1062" spans="23:25">
      <c r="W1062"/>
      <c r="X1062"/>
      <c r="Y1062"/>
    </row>
    <row r="1063" spans="23:25">
      <c r="W1063"/>
      <c r="X1063"/>
      <c r="Y1063"/>
    </row>
    <row r="1064" spans="23:25">
      <c r="W1064"/>
      <c r="X1064"/>
      <c r="Y1064"/>
    </row>
    <row r="1065" spans="23:25">
      <c r="W1065"/>
      <c r="X1065"/>
      <c r="Y1065"/>
    </row>
    <row r="1066" spans="23:25">
      <c r="W1066"/>
      <c r="X1066"/>
      <c r="Y1066"/>
    </row>
    <row r="1067" spans="23:25">
      <c r="W1067"/>
      <c r="X1067"/>
      <c r="Y1067"/>
    </row>
    <row r="1068" spans="23:25">
      <c r="W1068"/>
      <c r="X1068"/>
      <c r="Y1068"/>
    </row>
    <row r="1069" spans="23:25">
      <c r="W1069"/>
      <c r="X1069"/>
      <c r="Y1069"/>
    </row>
    <row r="1070" spans="23:25">
      <c r="W1070"/>
      <c r="X1070"/>
      <c r="Y1070"/>
    </row>
    <row r="1071" spans="23:25">
      <c r="W1071"/>
      <c r="X1071"/>
      <c r="Y1071"/>
    </row>
    <row r="1072" spans="23:25">
      <c r="W1072"/>
      <c r="X1072"/>
      <c r="Y1072"/>
    </row>
    <row r="1073" spans="23:25">
      <c r="W1073"/>
      <c r="X1073"/>
      <c r="Y1073"/>
    </row>
    <row r="1074" spans="23:25">
      <c r="W1074"/>
      <c r="X1074"/>
      <c r="Y1074"/>
    </row>
    <row r="1075" spans="23:25">
      <c r="W1075"/>
      <c r="X1075"/>
      <c r="Y1075"/>
    </row>
    <row r="1076" spans="23:25">
      <c r="W1076"/>
      <c r="X1076"/>
      <c r="Y1076"/>
    </row>
    <row r="1077" spans="23:25">
      <c r="W1077"/>
      <c r="X1077"/>
      <c r="Y1077"/>
    </row>
    <row r="1078" spans="23:25">
      <c r="W1078"/>
      <c r="X1078"/>
      <c r="Y1078"/>
    </row>
    <row r="1079" spans="23:25">
      <c r="W1079"/>
      <c r="X1079"/>
      <c r="Y1079"/>
    </row>
    <row r="1080" spans="23:25">
      <c r="W1080"/>
      <c r="X1080"/>
      <c r="Y1080"/>
    </row>
    <row r="1081" spans="23:25">
      <c r="W1081"/>
      <c r="X1081"/>
      <c r="Y1081"/>
    </row>
    <row r="1082" spans="23:25">
      <c r="W1082"/>
      <c r="X1082"/>
      <c r="Y1082"/>
    </row>
    <row r="1083" spans="23:25">
      <c r="W1083"/>
      <c r="X1083"/>
      <c r="Y1083"/>
    </row>
    <row r="1084" spans="23:25">
      <c r="W1084"/>
      <c r="X1084"/>
      <c r="Y1084"/>
    </row>
    <row r="1085" spans="23:25">
      <c r="W1085"/>
      <c r="X1085"/>
      <c r="Y1085"/>
    </row>
    <row r="1086" spans="23:25">
      <c r="W1086"/>
      <c r="X1086"/>
      <c r="Y1086"/>
    </row>
    <row r="1087" spans="23:25">
      <c r="W1087"/>
      <c r="X1087"/>
      <c r="Y1087"/>
    </row>
    <row r="1088" spans="23:25">
      <c r="W1088"/>
      <c r="X1088"/>
      <c r="Y1088"/>
    </row>
    <row r="1089" spans="23:25">
      <c r="W1089"/>
      <c r="X1089"/>
      <c r="Y1089"/>
    </row>
    <row r="1090" spans="23:25">
      <c r="W1090"/>
      <c r="X1090"/>
      <c r="Y1090"/>
    </row>
    <row r="1091" spans="23:25">
      <c r="W1091"/>
      <c r="X1091"/>
      <c r="Y1091"/>
    </row>
    <row r="1092" spans="23:25">
      <c r="W1092"/>
      <c r="X1092"/>
      <c r="Y1092"/>
    </row>
    <row r="1093" spans="23:25">
      <c r="W1093"/>
      <c r="X1093"/>
      <c r="Y1093"/>
    </row>
    <row r="1094" spans="23:25">
      <c r="W1094"/>
      <c r="X1094"/>
      <c r="Y1094"/>
    </row>
    <row r="1095" spans="23:25">
      <c r="W1095"/>
      <c r="X1095"/>
      <c r="Y1095"/>
    </row>
    <row r="1096" spans="23:25">
      <c r="W1096"/>
      <c r="X1096"/>
      <c r="Y1096"/>
    </row>
    <row r="1097" spans="23:25">
      <c r="W1097"/>
      <c r="X1097"/>
      <c r="Y1097"/>
    </row>
    <row r="1098" spans="23:25">
      <c r="W1098"/>
      <c r="X1098"/>
      <c r="Y1098"/>
    </row>
    <row r="1099" spans="23:25">
      <c r="W1099"/>
      <c r="X1099"/>
      <c r="Y1099"/>
    </row>
    <row r="1100" spans="23:25">
      <c r="W1100"/>
      <c r="X1100"/>
      <c r="Y1100"/>
    </row>
    <row r="1101" spans="23:25">
      <c r="W1101"/>
      <c r="X1101"/>
      <c r="Y1101"/>
    </row>
    <row r="1102" spans="23:25">
      <c r="W1102"/>
      <c r="X1102"/>
      <c r="Y1102"/>
    </row>
    <row r="1103" spans="23:25">
      <c r="W1103"/>
      <c r="X1103"/>
      <c r="Y1103"/>
    </row>
    <row r="1104" spans="23:25">
      <c r="W1104"/>
      <c r="X1104"/>
      <c r="Y1104"/>
    </row>
    <row r="1105" spans="23:25">
      <c r="W1105"/>
      <c r="X1105"/>
      <c r="Y1105"/>
    </row>
    <row r="1106" spans="23:25">
      <c r="W1106"/>
      <c r="X1106"/>
      <c r="Y1106"/>
    </row>
    <row r="1107" spans="23:25">
      <c r="W1107"/>
      <c r="X1107"/>
      <c r="Y1107"/>
    </row>
    <row r="1108" spans="23:25">
      <c r="W1108"/>
      <c r="X1108"/>
      <c r="Y1108"/>
    </row>
    <row r="1109" spans="23:25">
      <c r="W1109"/>
      <c r="X1109"/>
      <c r="Y1109"/>
    </row>
    <row r="1110" spans="23:25">
      <c r="W1110"/>
      <c r="X1110"/>
      <c r="Y1110"/>
    </row>
    <row r="1111" spans="23:25">
      <c r="W1111"/>
      <c r="X1111"/>
      <c r="Y1111"/>
    </row>
    <row r="1112" spans="23:25">
      <c r="W1112"/>
      <c r="X1112"/>
      <c r="Y1112"/>
    </row>
    <row r="1113" spans="23:25">
      <c r="W1113"/>
      <c r="X1113"/>
      <c r="Y1113"/>
    </row>
    <row r="1114" spans="23:25">
      <c r="W1114"/>
      <c r="X1114"/>
      <c r="Y1114"/>
    </row>
    <row r="1115" spans="23:25">
      <c r="W1115"/>
      <c r="X1115"/>
      <c r="Y1115"/>
    </row>
    <row r="1116" spans="23:25">
      <c r="W1116"/>
      <c r="X1116"/>
      <c r="Y1116"/>
    </row>
    <row r="1117" spans="23:25">
      <c r="W1117"/>
      <c r="X1117"/>
      <c r="Y1117"/>
    </row>
    <row r="1118" spans="23:25">
      <c r="W1118"/>
      <c r="X1118"/>
      <c r="Y1118"/>
    </row>
    <row r="1119" spans="23:25">
      <c r="W1119"/>
      <c r="X1119"/>
      <c r="Y1119"/>
    </row>
    <row r="1120" spans="23:25">
      <c r="W1120"/>
      <c r="X1120"/>
      <c r="Y1120"/>
    </row>
    <row r="1121" spans="23:25">
      <c r="W1121"/>
      <c r="X1121"/>
      <c r="Y1121"/>
    </row>
    <row r="1122" spans="23:25">
      <c r="W1122"/>
      <c r="X1122"/>
      <c r="Y1122"/>
    </row>
    <row r="1123" spans="23:25">
      <c r="W1123"/>
      <c r="X1123"/>
      <c r="Y1123"/>
    </row>
    <row r="1124" spans="23:25">
      <c r="W1124"/>
      <c r="X1124"/>
      <c r="Y1124"/>
    </row>
    <row r="1125" spans="23:25">
      <c r="W1125"/>
      <c r="X1125"/>
      <c r="Y1125"/>
    </row>
    <row r="1126" spans="23:25">
      <c r="W1126"/>
      <c r="X1126"/>
      <c r="Y1126"/>
    </row>
    <row r="1127" spans="23:25">
      <c r="W1127"/>
      <c r="X1127"/>
      <c r="Y1127"/>
    </row>
    <row r="1128" spans="23:25">
      <c r="W1128"/>
      <c r="X1128"/>
      <c r="Y1128"/>
    </row>
    <row r="1129" spans="23:25">
      <c r="W1129"/>
      <c r="X1129"/>
      <c r="Y1129"/>
    </row>
    <row r="1130" spans="23:25">
      <c r="W1130"/>
      <c r="X1130"/>
      <c r="Y1130"/>
    </row>
    <row r="1131" spans="23:25">
      <c r="W1131"/>
      <c r="X1131"/>
      <c r="Y1131"/>
    </row>
    <row r="1132" spans="23:25">
      <c r="W1132"/>
      <c r="X1132"/>
      <c r="Y1132"/>
    </row>
    <row r="1133" spans="23:25">
      <c r="W1133"/>
      <c r="X1133"/>
      <c r="Y1133"/>
    </row>
    <row r="1134" spans="23:25">
      <c r="W1134"/>
      <c r="X1134"/>
      <c r="Y1134"/>
    </row>
    <row r="1135" spans="23:25">
      <c r="W1135"/>
      <c r="X1135"/>
      <c r="Y1135"/>
    </row>
    <row r="1136" spans="23:25">
      <c r="W1136"/>
      <c r="X1136"/>
      <c r="Y1136"/>
    </row>
    <row r="1137" spans="23:25">
      <c r="W1137"/>
      <c r="X1137"/>
      <c r="Y1137"/>
    </row>
    <row r="1138" spans="23:25">
      <c r="W1138"/>
      <c r="X1138"/>
      <c r="Y1138"/>
    </row>
    <row r="1139" spans="23:25">
      <c r="W1139"/>
      <c r="X1139"/>
      <c r="Y1139"/>
    </row>
    <row r="1140" spans="23:25">
      <c r="W1140"/>
      <c r="X1140"/>
      <c r="Y1140"/>
    </row>
    <row r="1141" spans="23:25">
      <c r="W1141"/>
      <c r="X1141"/>
      <c r="Y1141"/>
    </row>
    <row r="1142" spans="23:25">
      <c r="W1142"/>
      <c r="X1142"/>
      <c r="Y1142"/>
    </row>
    <row r="1143" spans="23:25">
      <c r="W1143"/>
      <c r="X1143"/>
      <c r="Y1143"/>
    </row>
    <row r="1144" spans="23:25">
      <c r="W1144"/>
      <c r="X1144"/>
      <c r="Y1144"/>
    </row>
    <row r="1145" spans="23:25">
      <c r="W1145"/>
      <c r="X1145"/>
      <c r="Y1145"/>
    </row>
    <row r="1146" spans="23:25">
      <c r="W1146"/>
      <c r="X1146"/>
      <c r="Y1146"/>
    </row>
    <row r="1147" spans="23:25">
      <c r="W1147"/>
      <c r="X1147"/>
      <c r="Y1147"/>
    </row>
    <row r="1148" spans="23:25">
      <c r="W1148"/>
      <c r="X1148"/>
      <c r="Y1148"/>
    </row>
    <row r="1149" spans="23:25">
      <c r="W1149"/>
      <c r="X1149"/>
      <c r="Y1149"/>
    </row>
    <row r="1150" spans="23:25">
      <c r="W1150"/>
      <c r="X1150"/>
      <c r="Y1150"/>
    </row>
    <row r="1151" spans="23:25">
      <c r="W1151"/>
      <c r="X1151"/>
      <c r="Y1151"/>
    </row>
    <row r="1152" spans="23:25">
      <c r="W1152"/>
      <c r="X1152"/>
      <c r="Y1152"/>
    </row>
    <row r="1153" spans="23:25">
      <c r="W1153"/>
      <c r="X1153"/>
      <c r="Y1153"/>
    </row>
    <row r="1154" spans="23:25">
      <c r="W1154"/>
      <c r="X1154"/>
      <c r="Y1154"/>
    </row>
    <row r="1155" spans="23:25">
      <c r="W1155"/>
      <c r="X1155"/>
      <c r="Y1155"/>
    </row>
    <row r="1156" spans="23:25">
      <c r="W1156"/>
      <c r="X1156"/>
      <c r="Y1156"/>
    </row>
    <row r="1157" spans="23:25">
      <c r="W1157"/>
      <c r="X1157"/>
      <c r="Y1157"/>
    </row>
    <row r="1158" spans="23:25">
      <c r="W1158"/>
      <c r="X1158"/>
      <c r="Y1158"/>
    </row>
    <row r="1159" spans="23:25">
      <c r="W1159"/>
      <c r="X1159"/>
      <c r="Y1159"/>
    </row>
    <row r="1160" spans="23:25">
      <c r="W1160"/>
      <c r="X1160"/>
      <c r="Y1160"/>
    </row>
    <row r="1161" spans="23:25">
      <c r="W1161"/>
      <c r="X1161"/>
      <c r="Y1161"/>
    </row>
    <row r="1162" spans="23:25">
      <c r="W1162"/>
      <c r="X1162"/>
      <c r="Y1162"/>
    </row>
    <row r="1163" spans="23:25">
      <c r="W1163"/>
      <c r="X1163"/>
      <c r="Y1163"/>
    </row>
    <row r="1164" spans="23:25">
      <c r="W1164"/>
      <c r="X1164"/>
      <c r="Y1164"/>
    </row>
    <row r="1165" spans="23:25">
      <c r="W1165"/>
      <c r="X1165"/>
      <c r="Y1165"/>
    </row>
    <row r="1166" spans="23:25">
      <c r="W1166"/>
      <c r="X1166"/>
      <c r="Y1166"/>
    </row>
    <row r="1167" spans="23:25">
      <c r="W1167"/>
      <c r="X1167"/>
      <c r="Y1167"/>
    </row>
    <row r="1168" spans="23:25">
      <c r="W1168"/>
      <c r="X1168"/>
      <c r="Y1168"/>
    </row>
    <row r="1169" spans="23:25">
      <c r="W1169"/>
      <c r="X1169"/>
      <c r="Y1169"/>
    </row>
    <row r="1170" spans="23:25">
      <c r="W1170"/>
      <c r="X1170"/>
      <c r="Y1170"/>
    </row>
    <row r="1171" spans="23:25">
      <c r="W1171"/>
      <c r="X1171"/>
      <c r="Y1171"/>
    </row>
    <row r="1172" spans="23:25">
      <c r="W1172"/>
      <c r="X1172"/>
      <c r="Y1172"/>
    </row>
    <row r="1173" spans="23:25">
      <c r="W1173"/>
      <c r="X1173"/>
      <c r="Y1173"/>
    </row>
    <row r="1174" spans="23:25">
      <c r="W1174"/>
      <c r="X1174"/>
      <c r="Y1174"/>
    </row>
    <row r="1175" spans="23:25">
      <c r="W1175"/>
      <c r="X1175"/>
      <c r="Y1175"/>
    </row>
    <row r="1176" spans="23:25">
      <c r="W1176"/>
      <c r="X1176"/>
      <c r="Y1176"/>
    </row>
    <row r="1177" spans="23:25">
      <c r="W1177"/>
      <c r="X1177"/>
      <c r="Y1177"/>
    </row>
    <row r="1178" spans="23:25">
      <c r="W1178"/>
      <c r="X1178"/>
      <c r="Y1178"/>
    </row>
    <row r="1179" spans="23:25">
      <c r="W1179"/>
      <c r="X1179"/>
      <c r="Y1179"/>
    </row>
    <row r="1180" spans="23:25">
      <c r="W1180"/>
      <c r="X1180"/>
      <c r="Y1180"/>
    </row>
    <row r="1181" spans="23:25">
      <c r="W1181"/>
      <c r="X1181"/>
      <c r="Y1181"/>
    </row>
    <row r="1182" spans="23:25">
      <c r="W1182"/>
      <c r="X1182"/>
      <c r="Y1182"/>
    </row>
    <row r="1183" spans="23:25">
      <c r="W1183"/>
      <c r="X1183"/>
      <c r="Y1183"/>
    </row>
    <row r="1184" spans="23:25">
      <c r="W1184"/>
      <c r="X1184"/>
      <c r="Y1184"/>
    </row>
    <row r="1185" spans="23:25">
      <c r="W1185"/>
      <c r="X1185"/>
      <c r="Y1185"/>
    </row>
    <row r="1186" spans="23:25">
      <c r="W1186"/>
      <c r="X1186"/>
      <c r="Y1186"/>
    </row>
    <row r="1187" spans="23:25">
      <c r="W1187"/>
      <c r="X1187"/>
      <c r="Y1187"/>
    </row>
    <row r="1188" spans="23:25">
      <c r="W1188"/>
      <c r="X1188"/>
      <c r="Y1188"/>
    </row>
    <row r="1189" spans="23:25">
      <c r="W1189"/>
      <c r="X1189"/>
      <c r="Y1189"/>
    </row>
    <row r="1190" spans="23:25">
      <c r="W1190"/>
      <c r="X1190"/>
      <c r="Y1190"/>
    </row>
    <row r="1191" spans="23:25">
      <c r="W1191"/>
      <c r="X1191"/>
      <c r="Y1191"/>
    </row>
    <row r="1192" spans="23:25">
      <c r="W1192"/>
      <c r="X1192"/>
      <c r="Y1192"/>
    </row>
    <row r="1193" spans="23:25">
      <c r="W1193"/>
      <c r="X1193"/>
      <c r="Y1193"/>
    </row>
    <row r="1194" spans="23:25">
      <c r="W1194"/>
      <c r="X1194"/>
      <c r="Y1194"/>
    </row>
    <row r="1195" spans="23:25">
      <c r="W1195"/>
      <c r="X1195"/>
      <c r="Y1195"/>
    </row>
    <row r="1196" spans="23:25">
      <c r="W1196"/>
      <c r="X1196"/>
      <c r="Y1196"/>
    </row>
    <row r="1197" spans="23:25">
      <c r="W1197"/>
      <c r="X1197"/>
      <c r="Y1197"/>
    </row>
    <row r="1198" spans="23:25">
      <c r="W1198"/>
      <c r="X1198"/>
      <c r="Y1198"/>
    </row>
    <row r="1199" spans="23:25">
      <c r="W1199"/>
      <c r="X1199"/>
      <c r="Y1199"/>
    </row>
    <row r="1200" spans="23:25">
      <c r="W1200"/>
      <c r="X1200"/>
      <c r="Y1200"/>
    </row>
    <row r="1201" spans="23:25">
      <c r="W1201"/>
      <c r="X1201"/>
      <c r="Y1201"/>
    </row>
    <row r="1202" spans="23:25">
      <c r="W1202"/>
      <c r="X1202"/>
      <c r="Y1202"/>
    </row>
    <row r="1203" spans="23:25">
      <c r="W1203"/>
      <c r="X1203"/>
      <c r="Y1203"/>
    </row>
    <row r="1204" spans="23:25">
      <c r="W1204"/>
      <c r="X1204"/>
      <c r="Y1204"/>
    </row>
    <row r="1205" spans="23:25">
      <c r="W1205"/>
      <c r="X1205"/>
      <c r="Y1205"/>
    </row>
    <row r="1206" spans="23:25">
      <c r="W1206"/>
      <c r="X1206"/>
      <c r="Y1206"/>
    </row>
    <row r="1207" spans="23:25">
      <c r="W1207"/>
      <c r="X1207"/>
      <c r="Y1207"/>
    </row>
    <row r="1208" spans="23:25">
      <c r="W1208"/>
      <c r="X1208"/>
      <c r="Y1208"/>
    </row>
    <row r="1209" spans="23:25">
      <c r="W1209"/>
      <c r="X1209"/>
      <c r="Y1209"/>
    </row>
    <row r="1210" spans="23:25">
      <c r="W1210"/>
      <c r="X1210"/>
      <c r="Y1210"/>
    </row>
    <row r="1211" spans="23:25">
      <c r="W1211"/>
      <c r="X1211"/>
      <c r="Y1211"/>
    </row>
    <row r="1212" spans="23:25">
      <c r="W1212"/>
      <c r="X1212"/>
      <c r="Y1212"/>
    </row>
    <row r="1213" spans="23:25">
      <c r="W1213"/>
      <c r="X1213"/>
      <c r="Y1213"/>
    </row>
    <row r="1214" spans="23:25">
      <c r="W1214"/>
      <c r="X1214"/>
      <c r="Y1214"/>
    </row>
    <row r="1215" spans="23:25">
      <c r="W1215"/>
      <c r="X1215"/>
      <c r="Y1215"/>
    </row>
    <row r="1216" spans="23:25">
      <c r="W1216"/>
      <c r="X1216"/>
      <c r="Y1216"/>
    </row>
    <row r="1217" spans="23:25">
      <c r="W1217"/>
      <c r="X1217"/>
      <c r="Y1217"/>
    </row>
    <row r="1218" spans="23:25">
      <c r="W1218"/>
      <c r="X1218"/>
      <c r="Y1218"/>
    </row>
    <row r="1219" spans="23:25">
      <c r="W1219"/>
      <c r="X1219"/>
      <c r="Y1219"/>
    </row>
    <row r="1220" spans="23:25">
      <c r="W1220"/>
      <c r="X1220"/>
      <c r="Y1220"/>
    </row>
    <row r="1221" spans="23:25">
      <c r="W1221"/>
      <c r="X1221"/>
      <c r="Y1221"/>
    </row>
    <row r="1222" spans="23:25">
      <c r="W1222"/>
      <c r="X1222"/>
      <c r="Y1222"/>
    </row>
    <row r="1223" spans="23:25">
      <c r="W1223"/>
      <c r="X1223"/>
      <c r="Y1223"/>
    </row>
    <row r="1224" spans="23:25">
      <c r="W1224"/>
      <c r="X1224"/>
      <c r="Y1224"/>
    </row>
    <row r="1225" spans="23:25">
      <c r="W1225"/>
      <c r="X1225"/>
      <c r="Y1225"/>
    </row>
    <row r="1226" spans="23:25">
      <c r="W1226"/>
      <c r="X1226"/>
      <c r="Y1226"/>
    </row>
    <row r="1227" spans="23:25">
      <c r="W1227"/>
      <c r="X1227"/>
      <c r="Y1227"/>
    </row>
    <row r="1228" spans="23:25">
      <c r="W1228"/>
      <c r="X1228"/>
      <c r="Y1228"/>
    </row>
    <row r="1229" spans="23:25">
      <c r="W1229"/>
      <c r="X1229"/>
      <c r="Y1229"/>
    </row>
    <row r="1230" spans="23:25">
      <c r="W1230"/>
      <c r="X1230"/>
      <c r="Y1230"/>
    </row>
    <row r="1231" spans="23:25">
      <c r="W1231"/>
      <c r="X1231"/>
      <c r="Y1231"/>
    </row>
    <row r="1232" spans="23:25">
      <c r="W1232"/>
      <c r="X1232"/>
      <c r="Y1232"/>
    </row>
    <row r="1233" spans="23:25">
      <c r="W1233"/>
      <c r="X1233"/>
      <c r="Y1233"/>
    </row>
    <row r="1234" spans="23:25">
      <c r="W1234"/>
      <c r="X1234"/>
      <c r="Y1234"/>
    </row>
    <row r="1235" spans="23:25">
      <c r="W1235"/>
      <c r="X1235"/>
      <c r="Y1235"/>
    </row>
    <row r="1236" spans="23:25">
      <c r="W1236"/>
      <c r="X1236"/>
      <c r="Y1236"/>
    </row>
    <row r="1237" spans="23:25">
      <c r="W1237"/>
      <c r="X1237"/>
      <c r="Y1237"/>
    </row>
    <row r="1238" spans="23:25">
      <c r="W1238"/>
      <c r="X1238"/>
      <c r="Y1238"/>
    </row>
    <row r="1239" spans="23:25">
      <c r="W1239"/>
      <c r="X1239"/>
      <c r="Y1239"/>
    </row>
    <row r="1240" spans="23:25">
      <c r="W1240"/>
      <c r="X1240"/>
      <c r="Y1240"/>
    </row>
    <row r="1241" spans="23:25">
      <c r="W1241"/>
      <c r="X1241"/>
      <c r="Y1241"/>
    </row>
    <row r="1242" spans="23:25">
      <c r="W1242"/>
      <c r="X1242"/>
      <c r="Y1242"/>
    </row>
    <row r="1243" spans="23:25">
      <c r="W1243"/>
      <c r="X1243"/>
      <c r="Y1243"/>
    </row>
    <row r="1244" spans="23:25">
      <c r="W1244"/>
      <c r="X1244"/>
      <c r="Y1244"/>
    </row>
    <row r="1245" spans="23:25">
      <c r="W1245"/>
      <c r="X1245"/>
      <c r="Y1245"/>
    </row>
    <row r="1246" spans="23:25">
      <c r="W1246"/>
      <c r="X1246"/>
      <c r="Y1246"/>
    </row>
    <row r="1247" spans="23:25">
      <c r="W1247"/>
      <c r="X1247"/>
      <c r="Y1247"/>
    </row>
    <row r="1248" spans="23:25">
      <c r="W1248"/>
      <c r="X1248"/>
      <c r="Y1248"/>
    </row>
    <row r="1249" spans="23:25">
      <c r="W1249"/>
      <c r="X1249"/>
      <c r="Y1249"/>
    </row>
    <row r="1250" spans="23:25">
      <c r="W1250"/>
      <c r="X1250"/>
      <c r="Y1250"/>
    </row>
    <row r="1251" spans="23:25">
      <c r="W1251"/>
      <c r="X1251"/>
      <c r="Y1251"/>
    </row>
    <row r="1252" spans="23:25">
      <c r="W1252"/>
      <c r="X1252"/>
      <c r="Y1252"/>
    </row>
    <row r="1253" spans="23:25">
      <c r="W1253"/>
      <c r="X1253"/>
      <c r="Y1253"/>
    </row>
    <row r="1254" spans="23:25">
      <c r="W1254"/>
      <c r="X1254"/>
      <c r="Y1254"/>
    </row>
    <row r="1255" spans="23:25">
      <c r="W1255"/>
      <c r="X1255"/>
      <c r="Y1255"/>
    </row>
    <row r="1256" spans="23:25">
      <c r="W1256"/>
      <c r="X1256"/>
      <c r="Y1256"/>
    </row>
    <row r="1257" spans="23:25">
      <c r="W1257"/>
      <c r="X1257"/>
      <c r="Y1257"/>
    </row>
    <row r="1258" spans="23:25">
      <c r="W1258"/>
      <c r="X1258"/>
      <c r="Y1258"/>
    </row>
    <row r="1259" spans="23:25">
      <c r="W1259"/>
      <c r="X1259"/>
      <c r="Y1259"/>
    </row>
    <row r="1260" spans="23:25">
      <c r="W1260"/>
      <c r="X1260"/>
      <c r="Y1260"/>
    </row>
    <row r="1261" spans="23:25">
      <c r="W1261"/>
      <c r="X1261"/>
      <c r="Y1261"/>
    </row>
    <row r="1262" spans="23:25">
      <c r="W1262"/>
      <c r="X1262"/>
      <c r="Y1262"/>
    </row>
    <row r="1263" spans="23:25">
      <c r="W1263"/>
      <c r="X1263"/>
      <c r="Y1263"/>
    </row>
    <row r="1264" spans="23:25">
      <c r="W1264"/>
      <c r="X1264"/>
      <c r="Y1264"/>
    </row>
    <row r="1265" spans="23:25">
      <c r="W1265"/>
      <c r="X1265"/>
      <c r="Y1265"/>
    </row>
    <row r="1266" spans="23:25">
      <c r="W1266"/>
      <c r="X1266"/>
      <c r="Y1266"/>
    </row>
    <row r="1267" spans="23:25">
      <c r="W1267"/>
      <c r="X1267"/>
      <c r="Y1267"/>
    </row>
    <row r="1268" spans="23:25">
      <c r="W1268"/>
      <c r="X1268"/>
      <c r="Y1268"/>
    </row>
    <row r="1269" spans="23:25">
      <c r="W1269"/>
      <c r="X1269"/>
      <c r="Y1269"/>
    </row>
    <row r="1270" spans="23:25">
      <c r="W1270"/>
      <c r="X1270"/>
      <c r="Y1270"/>
    </row>
    <row r="1271" spans="23:25">
      <c r="W1271"/>
      <c r="X1271"/>
      <c r="Y1271"/>
    </row>
    <row r="1272" spans="23:25">
      <c r="W1272"/>
      <c r="X1272"/>
      <c r="Y1272"/>
    </row>
    <row r="1273" spans="23:25">
      <c r="W1273"/>
      <c r="X1273"/>
      <c r="Y1273"/>
    </row>
    <row r="1274" spans="23:25">
      <c r="W1274"/>
      <c r="X1274"/>
      <c r="Y1274"/>
    </row>
    <row r="1275" spans="23:25">
      <c r="W1275"/>
      <c r="X1275"/>
      <c r="Y1275"/>
    </row>
    <row r="1276" spans="23:25">
      <c r="W1276"/>
      <c r="X1276"/>
      <c r="Y1276"/>
    </row>
    <row r="1277" spans="23:25">
      <c r="W1277"/>
      <c r="X1277"/>
      <c r="Y1277"/>
    </row>
    <row r="1278" spans="23:25">
      <c r="W1278"/>
      <c r="X1278"/>
      <c r="Y1278"/>
    </row>
    <row r="1279" spans="23:25">
      <c r="W1279"/>
      <c r="X1279"/>
      <c r="Y1279"/>
    </row>
    <row r="1280" spans="23:25">
      <c r="W1280"/>
      <c r="X1280"/>
      <c r="Y1280"/>
    </row>
    <row r="1281" spans="23:25">
      <c r="W1281"/>
      <c r="X1281"/>
      <c r="Y1281"/>
    </row>
    <row r="1282" spans="23:25">
      <c r="W1282"/>
      <c r="X1282"/>
      <c r="Y1282"/>
    </row>
    <row r="1283" spans="23:25">
      <c r="W1283"/>
      <c r="X1283"/>
      <c r="Y1283"/>
    </row>
    <row r="1284" spans="23:25">
      <c r="W1284"/>
      <c r="X1284"/>
      <c r="Y1284"/>
    </row>
    <row r="1285" spans="23:25">
      <c r="W1285"/>
      <c r="X1285"/>
      <c r="Y1285"/>
    </row>
    <row r="1286" spans="23:25">
      <c r="W1286"/>
      <c r="X1286"/>
      <c r="Y1286"/>
    </row>
    <row r="1287" spans="23:25">
      <c r="W1287"/>
      <c r="X1287"/>
      <c r="Y1287"/>
    </row>
    <row r="1288" spans="23:25">
      <c r="W1288"/>
      <c r="X1288"/>
      <c r="Y1288"/>
    </row>
    <row r="1289" spans="23:25">
      <c r="W1289"/>
      <c r="X1289"/>
      <c r="Y1289"/>
    </row>
    <row r="1290" spans="23:25">
      <c r="W1290"/>
      <c r="X1290"/>
      <c r="Y1290"/>
    </row>
    <row r="1291" spans="23:25">
      <c r="W1291"/>
      <c r="X1291"/>
      <c r="Y1291"/>
    </row>
    <row r="1292" spans="23:25">
      <c r="W1292"/>
      <c r="X1292"/>
      <c r="Y1292"/>
    </row>
    <row r="1293" spans="23:25">
      <c r="W1293"/>
      <c r="X1293"/>
      <c r="Y1293"/>
    </row>
    <row r="1294" spans="23:25">
      <c r="W1294"/>
      <c r="X1294"/>
      <c r="Y1294"/>
    </row>
    <row r="1295" spans="23:25">
      <c r="W1295"/>
      <c r="X1295"/>
      <c r="Y1295"/>
    </row>
    <row r="1296" spans="23:25">
      <c r="W1296"/>
      <c r="X1296"/>
      <c r="Y1296"/>
    </row>
    <row r="1297" spans="23:25">
      <c r="W1297"/>
      <c r="X1297"/>
      <c r="Y1297"/>
    </row>
    <row r="1298" spans="23:25">
      <c r="W1298"/>
      <c r="X1298"/>
      <c r="Y1298"/>
    </row>
    <row r="1299" spans="23:25">
      <c r="W1299"/>
      <c r="X1299"/>
      <c r="Y1299"/>
    </row>
    <row r="1300" spans="23:25">
      <c r="W1300"/>
      <c r="X1300"/>
      <c r="Y1300"/>
    </row>
    <row r="1301" spans="23:25">
      <c r="W1301"/>
      <c r="X1301"/>
      <c r="Y1301"/>
    </row>
    <row r="1302" spans="23:25">
      <c r="W1302"/>
      <c r="X1302"/>
      <c r="Y1302"/>
    </row>
    <row r="1303" spans="23:25">
      <c r="W1303"/>
      <c r="X1303"/>
      <c r="Y1303"/>
    </row>
    <row r="1304" spans="23:25">
      <c r="W1304"/>
      <c r="X1304"/>
      <c r="Y1304"/>
    </row>
    <row r="1305" spans="23:25">
      <c r="W1305"/>
      <c r="X1305"/>
      <c r="Y1305"/>
    </row>
    <row r="1306" spans="23:25">
      <c r="W1306"/>
      <c r="X1306"/>
      <c r="Y1306"/>
    </row>
    <row r="1307" spans="23:25">
      <c r="W1307"/>
      <c r="X1307"/>
      <c r="Y1307"/>
    </row>
    <row r="1308" spans="23:25">
      <c r="W1308"/>
      <c r="X1308"/>
      <c r="Y1308"/>
    </row>
    <row r="1309" spans="23:25">
      <c r="W1309"/>
      <c r="X1309"/>
      <c r="Y1309"/>
    </row>
    <row r="1310" spans="23:25">
      <c r="W1310"/>
      <c r="X1310"/>
      <c r="Y1310"/>
    </row>
    <row r="1311" spans="23:25">
      <c r="W1311"/>
      <c r="X1311"/>
      <c r="Y1311"/>
    </row>
    <row r="1312" spans="23:25">
      <c r="W1312"/>
      <c r="X1312"/>
      <c r="Y1312"/>
    </row>
    <row r="1313" spans="23:25">
      <c r="W1313"/>
      <c r="X1313"/>
      <c r="Y1313"/>
    </row>
    <row r="1314" spans="23:25">
      <c r="W1314"/>
      <c r="X1314"/>
      <c r="Y1314"/>
    </row>
    <row r="1315" spans="23:25">
      <c r="W1315"/>
      <c r="X1315"/>
      <c r="Y1315"/>
    </row>
    <row r="1316" spans="23:25">
      <c r="W1316"/>
      <c r="X1316"/>
      <c r="Y1316"/>
    </row>
    <row r="1317" spans="23:25">
      <c r="W1317"/>
      <c r="X1317"/>
      <c r="Y1317"/>
    </row>
    <row r="1318" spans="23:25">
      <c r="W1318"/>
      <c r="X1318"/>
      <c r="Y1318"/>
    </row>
    <row r="1319" spans="23:25">
      <c r="W1319"/>
      <c r="X1319"/>
      <c r="Y1319"/>
    </row>
    <row r="1320" spans="23:25">
      <c r="W1320"/>
      <c r="X1320"/>
      <c r="Y1320"/>
    </row>
    <row r="1321" spans="23:25">
      <c r="W1321"/>
      <c r="X1321"/>
      <c r="Y1321"/>
    </row>
    <row r="1322" spans="23:25">
      <c r="W1322"/>
      <c r="X1322"/>
      <c r="Y1322"/>
    </row>
    <row r="1323" spans="23:25">
      <c r="W1323"/>
      <c r="X1323"/>
      <c r="Y1323"/>
    </row>
    <row r="1324" spans="23:25">
      <c r="W1324"/>
      <c r="X1324"/>
      <c r="Y1324"/>
    </row>
    <row r="1325" spans="23:25">
      <c r="W1325"/>
      <c r="X1325"/>
      <c r="Y1325"/>
    </row>
    <row r="1326" spans="23:25">
      <c r="W1326"/>
      <c r="X1326"/>
      <c r="Y1326"/>
    </row>
    <row r="1327" spans="23:25">
      <c r="W1327"/>
      <c r="X1327"/>
      <c r="Y1327"/>
    </row>
    <row r="1328" spans="23:25">
      <c r="W1328"/>
      <c r="X1328"/>
      <c r="Y1328"/>
    </row>
    <row r="1329" spans="23:25">
      <c r="W1329"/>
      <c r="X1329"/>
      <c r="Y1329"/>
    </row>
    <row r="1330" spans="23:25">
      <c r="W1330"/>
      <c r="X1330"/>
      <c r="Y1330"/>
    </row>
    <row r="1331" spans="23:25">
      <c r="W1331"/>
      <c r="X1331"/>
      <c r="Y1331"/>
    </row>
    <row r="1332" spans="23:25">
      <c r="W1332"/>
      <c r="X1332"/>
      <c r="Y1332"/>
    </row>
    <row r="1333" spans="23:25">
      <c r="W1333"/>
      <c r="X1333"/>
      <c r="Y1333"/>
    </row>
    <row r="1334" spans="23:25">
      <c r="W1334"/>
      <c r="X1334"/>
      <c r="Y1334"/>
    </row>
    <row r="1335" spans="23:25">
      <c r="W1335"/>
      <c r="X1335"/>
      <c r="Y1335"/>
    </row>
    <row r="1336" spans="23:25">
      <c r="W1336"/>
      <c r="X1336"/>
      <c r="Y1336"/>
    </row>
    <row r="1337" spans="23:25">
      <c r="W1337"/>
      <c r="X1337"/>
      <c r="Y1337"/>
    </row>
    <row r="1338" spans="23:25">
      <c r="W1338"/>
      <c r="X1338"/>
      <c r="Y1338"/>
    </row>
    <row r="1339" spans="23:25">
      <c r="W1339"/>
      <c r="X1339"/>
      <c r="Y1339"/>
    </row>
    <row r="1340" spans="23:25">
      <c r="W1340"/>
      <c r="X1340"/>
      <c r="Y1340"/>
    </row>
    <row r="1341" spans="23:25">
      <c r="W1341"/>
      <c r="X1341"/>
      <c r="Y1341"/>
    </row>
    <row r="1342" spans="23:25">
      <c r="W1342"/>
      <c r="X1342"/>
      <c r="Y1342"/>
    </row>
    <row r="1343" spans="23:25">
      <c r="W1343"/>
      <c r="X1343"/>
      <c r="Y1343"/>
    </row>
    <row r="1344" spans="23:25">
      <c r="W1344"/>
      <c r="X1344"/>
      <c r="Y1344"/>
    </row>
    <row r="1345" spans="23:25">
      <c r="W1345"/>
      <c r="X1345"/>
      <c r="Y1345"/>
    </row>
    <row r="1346" spans="23:25">
      <c r="W1346"/>
      <c r="X1346"/>
      <c r="Y1346"/>
    </row>
    <row r="1347" spans="23:25">
      <c r="W1347"/>
      <c r="X1347"/>
      <c r="Y1347"/>
    </row>
    <row r="1348" spans="23:25">
      <c r="W1348"/>
      <c r="X1348"/>
      <c r="Y1348"/>
    </row>
    <row r="1349" spans="23:25">
      <c r="W1349"/>
      <c r="X1349"/>
      <c r="Y1349"/>
    </row>
    <row r="1350" spans="23:25">
      <c r="W1350"/>
      <c r="X1350"/>
      <c r="Y1350"/>
    </row>
    <row r="1351" spans="23:25">
      <c r="W1351"/>
      <c r="X1351"/>
      <c r="Y1351"/>
    </row>
    <row r="1352" spans="23:25">
      <c r="W1352"/>
      <c r="X1352"/>
      <c r="Y1352"/>
    </row>
    <row r="1353" spans="23:25">
      <c r="W1353"/>
      <c r="X1353"/>
      <c r="Y1353"/>
    </row>
    <row r="1354" spans="23:25">
      <c r="W1354"/>
      <c r="X1354"/>
      <c r="Y1354"/>
    </row>
    <row r="1355" spans="23:25">
      <c r="W1355"/>
      <c r="X1355"/>
      <c r="Y1355"/>
    </row>
    <row r="1356" spans="23:25">
      <c r="W1356"/>
      <c r="X1356"/>
      <c r="Y1356"/>
    </row>
    <row r="1357" spans="23:25">
      <c r="W1357"/>
      <c r="X1357"/>
      <c r="Y1357"/>
    </row>
    <row r="1358" spans="23:25">
      <c r="W1358"/>
      <c r="X1358"/>
      <c r="Y1358"/>
    </row>
    <row r="1359" spans="23:25">
      <c r="W1359"/>
      <c r="X1359"/>
      <c r="Y1359"/>
    </row>
    <row r="1360" spans="23:25">
      <c r="W1360"/>
      <c r="X1360"/>
      <c r="Y1360"/>
    </row>
    <row r="1361" spans="23:25">
      <c r="W1361"/>
      <c r="X1361"/>
      <c r="Y1361"/>
    </row>
    <row r="1362" spans="23:25">
      <c r="W1362"/>
      <c r="X1362"/>
      <c r="Y1362"/>
    </row>
    <row r="1363" spans="23:25">
      <c r="W1363"/>
      <c r="X1363"/>
      <c r="Y1363"/>
    </row>
    <row r="1364" spans="23:25">
      <c r="W1364"/>
      <c r="X1364"/>
      <c r="Y1364"/>
    </row>
    <row r="1365" spans="23:25">
      <c r="W1365"/>
      <c r="X1365"/>
      <c r="Y1365"/>
    </row>
    <row r="1366" spans="23:25">
      <c r="W1366"/>
      <c r="X1366"/>
      <c r="Y1366"/>
    </row>
    <row r="1367" spans="23:25">
      <c r="W1367"/>
      <c r="X1367"/>
      <c r="Y1367"/>
    </row>
    <row r="1368" spans="23:25">
      <c r="W1368"/>
      <c r="X1368"/>
      <c r="Y1368"/>
    </row>
    <row r="1369" spans="23:25">
      <c r="W1369"/>
      <c r="X1369"/>
      <c r="Y1369"/>
    </row>
    <row r="1370" spans="23:25">
      <c r="W1370"/>
      <c r="X1370"/>
      <c r="Y1370"/>
    </row>
    <row r="1371" spans="23:25">
      <c r="W1371"/>
      <c r="X1371"/>
      <c r="Y1371"/>
    </row>
    <row r="1372" spans="23:25">
      <c r="W1372"/>
      <c r="X1372"/>
      <c r="Y1372"/>
    </row>
    <row r="1373" spans="23:25">
      <c r="W1373"/>
      <c r="X1373"/>
      <c r="Y1373"/>
    </row>
    <row r="1374" spans="23:25">
      <c r="W1374"/>
      <c r="X1374"/>
      <c r="Y1374"/>
    </row>
    <row r="1375" spans="23:25">
      <c r="W1375"/>
      <c r="X1375"/>
      <c r="Y1375"/>
    </row>
    <row r="1376" spans="23:25">
      <c r="W1376"/>
      <c r="X1376"/>
      <c r="Y1376"/>
    </row>
    <row r="1377" spans="23:25">
      <c r="W1377"/>
      <c r="X1377"/>
      <c r="Y1377"/>
    </row>
    <row r="1378" spans="23:25">
      <c r="W1378"/>
      <c r="X1378"/>
      <c r="Y1378"/>
    </row>
    <row r="1379" spans="23:25">
      <c r="W1379"/>
      <c r="X1379"/>
      <c r="Y1379"/>
    </row>
    <row r="1380" spans="23:25">
      <c r="W1380"/>
      <c r="X1380"/>
      <c r="Y1380"/>
    </row>
    <row r="1381" spans="23:25">
      <c r="W1381"/>
      <c r="X1381"/>
      <c r="Y1381"/>
    </row>
    <row r="1382" spans="23:25">
      <c r="W1382"/>
      <c r="X1382"/>
      <c r="Y1382"/>
    </row>
    <row r="1383" spans="23:25">
      <c r="W1383"/>
      <c r="X1383"/>
      <c r="Y1383"/>
    </row>
    <row r="1384" spans="23:25">
      <c r="W1384"/>
      <c r="X1384"/>
      <c r="Y1384"/>
    </row>
    <row r="1385" spans="23:25">
      <c r="W1385"/>
      <c r="X1385"/>
      <c r="Y1385"/>
    </row>
    <row r="1386" spans="23:25">
      <c r="W1386"/>
      <c r="X1386"/>
      <c r="Y1386"/>
    </row>
    <row r="1387" spans="23:25">
      <c r="W1387"/>
      <c r="X1387"/>
      <c r="Y1387"/>
    </row>
    <row r="1388" spans="23:25">
      <c r="W1388"/>
      <c r="X1388"/>
      <c r="Y1388"/>
    </row>
    <row r="1389" spans="23:25">
      <c r="W1389"/>
      <c r="X1389"/>
      <c r="Y1389"/>
    </row>
    <row r="1390" spans="23:25">
      <c r="W1390"/>
      <c r="X1390"/>
      <c r="Y1390"/>
    </row>
    <row r="1391" spans="23:25">
      <c r="W1391"/>
      <c r="X1391"/>
      <c r="Y1391"/>
    </row>
    <row r="1392" spans="23:25">
      <c r="W1392"/>
      <c r="X1392"/>
      <c r="Y1392"/>
    </row>
    <row r="1393" spans="23:25">
      <c r="W1393"/>
      <c r="X1393"/>
      <c r="Y1393"/>
    </row>
    <row r="1394" spans="23:25">
      <c r="W1394"/>
      <c r="X1394"/>
      <c r="Y1394"/>
    </row>
    <row r="1395" spans="23:25">
      <c r="W1395"/>
      <c r="X1395"/>
      <c r="Y1395"/>
    </row>
    <row r="1396" spans="23:25">
      <c r="W1396"/>
      <c r="X1396"/>
      <c r="Y1396"/>
    </row>
    <row r="1397" spans="23:25">
      <c r="W1397"/>
      <c r="X1397"/>
      <c r="Y1397"/>
    </row>
    <row r="1398" spans="23:25">
      <c r="W1398"/>
      <c r="X1398"/>
      <c r="Y1398"/>
    </row>
    <row r="1399" spans="23:25">
      <c r="W1399"/>
      <c r="X1399"/>
      <c r="Y1399"/>
    </row>
    <row r="1400" spans="23:25">
      <c r="W1400"/>
      <c r="X1400"/>
      <c r="Y1400"/>
    </row>
    <row r="1401" spans="23:25">
      <c r="W1401"/>
      <c r="X1401"/>
      <c r="Y1401"/>
    </row>
    <row r="1402" spans="23:25">
      <c r="W1402"/>
      <c r="X1402"/>
      <c r="Y1402"/>
    </row>
    <row r="1403" spans="23:25">
      <c r="W1403"/>
      <c r="X1403"/>
      <c r="Y1403"/>
    </row>
    <row r="1404" spans="23:25">
      <c r="W1404"/>
      <c r="X1404"/>
      <c r="Y1404"/>
    </row>
    <row r="1405" spans="23:25">
      <c r="W1405"/>
      <c r="X1405"/>
      <c r="Y1405"/>
    </row>
    <row r="1406" spans="23:25">
      <c r="W1406"/>
      <c r="X1406"/>
      <c r="Y1406"/>
    </row>
    <row r="1407" spans="23:25">
      <c r="W1407"/>
      <c r="X1407"/>
      <c r="Y1407"/>
    </row>
    <row r="1408" spans="23:25">
      <c r="W1408"/>
      <c r="X1408"/>
      <c r="Y1408"/>
    </row>
    <row r="1409" spans="23:25">
      <c r="W1409"/>
      <c r="X1409"/>
      <c r="Y1409"/>
    </row>
    <row r="1410" spans="23:25">
      <c r="W1410"/>
      <c r="X1410"/>
      <c r="Y1410"/>
    </row>
    <row r="1411" spans="23:25">
      <c r="W1411"/>
      <c r="X1411"/>
      <c r="Y1411"/>
    </row>
    <row r="1412" spans="23:25">
      <c r="W1412"/>
      <c r="X1412"/>
      <c r="Y1412"/>
    </row>
    <row r="1413" spans="23:25">
      <c r="W1413"/>
      <c r="X1413"/>
      <c r="Y1413"/>
    </row>
    <row r="1414" spans="23:25">
      <c r="W1414"/>
      <c r="X1414"/>
      <c r="Y1414"/>
    </row>
    <row r="1415" spans="23:25">
      <c r="W1415"/>
      <c r="X1415"/>
      <c r="Y1415"/>
    </row>
    <row r="1416" spans="23:25">
      <c r="W1416"/>
      <c r="X1416"/>
      <c r="Y1416"/>
    </row>
    <row r="1417" spans="23:25">
      <c r="W1417"/>
      <c r="X1417"/>
      <c r="Y1417"/>
    </row>
    <row r="1418" spans="23:25">
      <c r="W1418"/>
      <c r="X1418"/>
      <c r="Y1418"/>
    </row>
    <row r="1419" spans="23:25">
      <c r="W1419"/>
      <c r="X1419"/>
      <c r="Y1419"/>
    </row>
    <row r="1420" spans="23:25">
      <c r="W1420"/>
      <c r="X1420"/>
      <c r="Y1420"/>
    </row>
    <row r="1421" spans="23:25">
      <c r="W1421"/>
      <c r="X1421"/>
      <c r="Y1421"/>
    </row>
    <row r="1422" spans="23:25">
      <c r="W1422"/>
      <c r="X1422"/>
      <c r="Y1422"/>
    </row>
    <row r="1423" spans="23:25">
      <c r="W1423"/>
      <c r="X1423"/>
      <c r="Y1423"/>
    </row>
    <row r="1424" spans="23:25">
      <c r="W1424"/>
      <c r="X1424"/>
      <c r="Y1424"/>
    </row>
    <row r="1425" spans="23:25">
      <c r="W1425"/>
      <c r="X1425"/>
      <c r="Y1425"/>
    </row>
    <row r="1426" spans="23:25">
      <c r="W1426"/>
      <c r="X1426"/>
      <c r="Y1426"/>
    </row>
    <row r="1427" spans="23:25">
      <c r="W1427"/>
      <c r="X1427"/>
      <c r="Y1427"/>
    </row>
    <row r="1428" spans="23:25">
      <c r="W1428"/>
      <c r="X1428"/>
      <c r="Y1428"/>
    </row>
    <row r="1429" spans="23:25">
      <c r="W1429"/>
      <c r="X1429"/>
      <c r="Y1429"/>
    </row>
    <row r="1430" spans="23:25">
      <c r="W1430"/>
      <c r="X1430"/>
      <c r="Y1430"/>
    </row>
    <row r="1431" spans="23:25">
      <c r="W1431"/>
      <c r="X1431"/>
      <c r="Y1431"/>
    </row>
    <row r="1432" spans="23:25">
      <c r="W1432"/>
      <c r="X1432"/>
      <c r="Y1432"/>
    </row>
    <row r="1433" spans="23:25">
      <c r="W1433"/>
      <c r="X1433"/>
      <c r="Y1433"/>
    </row>
    <row r="1434" spans="23:25">
      <c r="W1434"/>
      <c r="X1434"/>
      <c r="Y1434"/>
    </row>
    <row r="1435" spans="23:25">
      <c r="W1435"/>
      <c r="X1435"/>
      <c r="Y1435"/>
    </row>
    <row r="1436" spans="23:25">
      <c r="W1436"/>
      <c r="X1436"/>
      <c r="Y1436"/>
    </row>
    <row r="1437" spans="23:25">
      <c r="W1437"/>
      <c r="X1437"/>
      <c r="Y1437"/>
    </row>
    <row r="1438" spans="23:25">
      <c r="W1438"/>
      <c r="X1438"/>
      <c r="Y1438"/>
    </row>
    <row r="1439" spans="23:25">
      <c r="W1439"/>
      <c r="X1439"/>
      <c r="Y1439"/>
    </row>
    <row r="1440" spans="23:25">
      <c r="W1440"/>
      <c r="X1440"/>
      <c r="Y1440"/>
    </row>
    <row r="1441" spans="23:25">
      <c r="W1441"/>
      <c r="X1441"/>
      <c r="Y1441"/>
    </row>
    <row r="1442" spans="23:25">
      <c r="W1442"/>
      <c r="X1442"/>
      <c r="Y1442"/>
    </row>
    <row r="1443" spans="23:25">
      <c r="W1443"/>
      <c r="X1443"/>
      <c r="Y1443"/>
    </row>
    <row r="1444" spans="23:25">
      <c r="W1444"/>
      <c r="X1444"/>
      <c r="Y1444"/>
    </row>
    <row r="1445" spans="23:25">
      <c r="W1445"/>
      <c r="X1445"/>
      <c r="Y1445"/>
    </row>
    <row r="1446" spans="23:25">
      <c r="W1446"/>
      <c r="X1446"/>
      <c r="Y1446"/>
    </row>
    <row r="1447" spans="23:25">
      <c r="W1447"/>
      <c r="X1447"/>
      <c r="Y1447"/>
    </row>
    <row r="1448" spans="23:25">
      <c r="W1448"/>
      <c r="X1448"/>
      <c r="Y1448"/>
    </row>
    <row r="1449" spans="23:25">
      <c r="W1449"/>
      <c r="X1449"/>
      <c r="Y1449"/>
    </row>
    <row r="1450" spans="23:25">
      <c r="W1450"/>
      <c r="X1450"/>
      <c r="Y1450"/>
    </row>
    <row r="1451" spans="23:25">
      <c r="W1451"/>
      <c r="X1451"/>
      <c r="Y1451"/>
    </row>
    <row r="1452" spans="23:25">
      <c r="W1452"/>
      <c r="X1452"/>
      <c r="Y1452"/>
    </row>
    <row r="1453" spans="23:25">
      <c r="W1453"/>
      <c r="X1453"/>
      <c r="Y1453"/>
    </row>
    <row r="1454" spans="23:25">
      <c r="W1454"/>
      <c r="X1454"/>
      <c r="Y1454"/>
    </row>
    <row r="1455" spans="23:25">
      <c r="W1455"/>
      <c r="X1455"/>
      <c r="Y1455"/>
    </row>
    <row r="1456" spans="23:25">
      <c r="W1456"/>
      <c r="X1456"/>
      <c r="Y1456"/>
    </row>
    <row r="1457" spans="23:25">
      <c r="W1457"/>
      <c r="X1457"/>
      <c r="Y1457"/>
    </row>
    <row r="1458" spans="23:25">
      <c r="W1458"/>
      <c r="X1458"/>
      <c r="Y1458"/>
    </row>
    <row r="1459" spans="23:25">
      <c r="W1459"/>
      <c r="X1459"/>
      <c r="Y1459"/>
    </row>
    <row r="1460" spans="23:25">
      <c r="W1460"/>
      <c r="X1460"/>
      <c r="Y1460"/>
    </row>
    <row r="1461" spans="23:25">
      <c r="W1461"/>
      <c r="X1461"/>
      <c r="Y1461"/>
    </row>
    <row r="1462" spans="23:25">
      <c r="W1462"/>
      <c r="X1462"/>
      <c r="Y1462"/>
    </row>
    <row r="1463" spans="23:25">
      <c r="W1463"/>
      <c r="X1463"/>
      <c r="Y1463"/>
    </row>
    <row r="1464" spans="23:25">
      <c r="W1464"/>
      <c r="X1464"/>
      <c r="Y1464"/>
    </row>
    <row r="1465" spans="23:25">
      <c r="W1465"/>
      <c r="X1465"/>
      <c r="Y1465"/>
    </row>
    <row r="1466" spans="23:25">
      <c r="W1466"/>
      <c r="X1466"/>
      <c r="Y1466"/>
    </row>
    <row r="1467" spans="23:25">
      <c r="W1467"/>
      <c r="X1467"/>
      <c r="Y1467"/>
    </row>
    <row r="1468" spans="23:25">
      <c r="W1468"/>
      <c r="X1468"/>
      <c r="Y1468"/>
    </row>
    <row r="1469" spans="23:25">
      <c r="W1469"/>
      <c r="X1469"/>
      <c r="Y1469"/>
    </row>
    <row r="1470" spans="23:25">
      <c r="W1470"/>
      <c r="X1470"/>
      <c r="Y1470"/>
    </row>
    <row r="1471" spans="23:25">
      <c r="W1471"/>
      <c r="X1471"/>
      <c r="Y1471"/>
    </row>
    <row r="1472" spans="23:25">
      <c r="W1472"/>
      <c r="X1472"/>
      <c r="Y1472"/>
    </row>
    <row r="1473" spans="23:25">
      <c r="W1473"/>
      <c r="X1473"/>
      <c r="Y1473"/>
    </row>
    <row r="1474" spans="23:25">
      <c r="W1474"/>
      <c r="X1474"/>
      <c r="Y1474"/>
    </row>
    <row r="1475" spans="23:25">
      <c r="W1475"/>
      <c r="X1475"/>
      <c r="Y1475"/>
    </row>
    <row r="1476" spans="23:25">
      <c r="W1476"/>
      <c r="X1476"/>
      <c r="Y1476"/>
    </row>
    <row r="1477" spans="23:25">
      <c r="W1477"/>
      <c r="X1477"/>
      <c r="Y1477"/>
    </row>
    <row r="1478" spans="23:25">
      <c r="W1478"/>
      <c r="X1478"/>
      <c r="Y1478"/>
    </row>
    <row r="1479" spans="23:25">
      <c r="W1479"/>
      <c r="X1479"/>
      <c r="Y1479"/>
    </row>
    <row r="1480" spans="23:25">
      <c r="W1480"/>
      <c r="X1480"/>
      <c r="Y1480"/>
    </row>
    <row r="1481" spans="23:25">
      <c r="W1481"/>
      <c r="X1481"/>
      <c r="Y1481"/>
    </row>
    <row r="1482" spans="23:25">
      <c r="W1482"/>
      <c r="X1482"/>
      <c r="Y1482"/>
    </row>
    <row r="1483" spans="23:25">
      <c r="W1483"/>
      <c r="X1483"/>
      <c r="Y1483"/>
    </row>
    <row r="1484" spans="23:25">
      <c r="W1484"/>
      <c r="X1484"/>
      <c r="Y1484"/>
    </row>
    <row r="1485" spans="23:25">
      <c r="W1485"/>
      <c r="X1485"/>
      <c r="Y1485"/>
    </row>
    <row r="1486" spans="23:25">
      <c r="W1486"/>
      <c r="X1486"/>
      <c r="Y1486"/>
    </row>
    <row r="1487" spans="23:25">
      <c r="W1487"/>
      <c r="X1487"/>
      <c r="Y1487"/>
    </row>
    <row r="1488" spans="23:25">
      <c r="W1488"/>
      <c r="X1488"/>
      <c r="Y1488"/>
    </row>
    <row r="1489" spans="23:25">
      <c r="W1489"/>
      <c r="X1489"/>
      <c r="Y1489"/>
    </row>
    <row r="1490" spans="23:25">
      <c r="W1490"/>
      <c r="X1490"/>
      <c r="Y1490"/>
    </row>
    <row r="1491" spans="23:25">
      <c r="W1491"/>
      <c r="X1491"/>
      <c r="Y1491"/>
    </row>
    <row r="1492" spans="23:25">
      <c r="W1492"/>
      <c r="X1492"/>
      <c r="Y1492"/>
    </row>
    <row r="1493" spans="23:25">
      <c r="W1493"/>
      <c r="X1493"/>
      <c r="Y1493"/>
    </row>
    <row r="1494" spans="23:25">
      <c r="W1494"/>
      <c r="X1494"/>
      <c r="Y1494"/>
    </row>
    <row r="1495" spans="23:25">
      <c r="W1495"/>
      <c r="X1495"/>
      <c r="Y1495"/>
    </row>
    <row r="1496" spans="23:25">
      <c r="W1496"/>
      <c r="X1496"/>
      <c r="Y1496"/>
    </row>
    <row r="1497" spans="23:25">
      <c r="W1497"/>
      <c r="X1497"/>
      <c r="Y1497"/>
    </row>
    <row r="1498" spans="23:25">
      <c r="W1498"/>
      <c r="X1498"/>
      <c r="Y1498"/>
    </row>
    <row r="1499" spans="23:25">
      <c r="W1499"/>
      <c r="X1499"/>
      <c r="Y1499"/>
    </row>
    <row r="1500" spans="23:25">
      <c r="W1500"/>
      <c r="X1500"/>
      <c r="Y1500"/>
    </row>
    <row r="1501" spans="23:25">
      <c r="W1501"/>
      <c r="X1501"/>
      <c r="Y1501"/>
    </row>
    <row r="1502" spans="23:25">
      <c r="W1502"/>
      <c r="X1502"/>
      <c r="Y1502"/>
    </row>
    <row r="1503" spans="23:25">
      <c r="W1503"/>
      <c r="X1503"/>
      <c r="Y1503"/>
    </row>
    <row r="1504" spans="23:25">
      <c r="W1504"/>
      <c r="X1504"/>
      <c r="Y1504"/>
    </row>
    <row r="1505" spans="23:25">
      <c r="W1505"/>
      <c r="X1505"/>
      <c r="Y1505"/>
    </row>
    <row r="1506" spans="23:25">
      <c r="W1506"/>
      <c r="X1506"/>
      <c r="Y1506"/>
    </row>
    <row r="1507" spans="23:25">
      <c r="W1507"/>
      <c r="X1507"/>
      <c r="Y1507"/>
    </row>
    <row r="1508" spans="23:25">
      <c r="W1508"/>
      <c r="X1508"/>
      <c r="Y1508"/>
    </row>
    <row r="1509" spans="23:25">
      <c r="W1509"/>
      <c r="X1509"/>
      <c r="Y1509"/>
    </row>
    <row r="1510" spans="23:25">
      <c r="W1510"/>
      <c r="X1510"/>
      <c r="Y1510"/>
    </row>
    <row r="1511" spans="23:25">
      <c r="W1511"/>
      <c r="X1511"/>
      <c r="Y1511"/>
    </row>
    <row r="1512" spans="23:25">
      <c r="W1512"/>
      <c r="X1512"/>
      <c r="Y1512"/>
    </row>
    <row r="1513" spans="23:25">
      <c r="W1513"/>
      <c r="X1513"/>
      <c r="Y1513"/>
    </row>
    <row r="1514" spans="23:25">
      <c r="W1514"/>
      <c r="X1514"/>
      <c r="Y1514"/>
    </row>
    <row r="1515" spans="23:25">
      <c r="W1515"/>
      <c r="X1515"/>
      <c r="Y1515"/>
    </row>
    <row r="1516" spans="23:25">
      <c r="W1516"/>
      <c r="X1516"/>
      <c r="Y1516"/>
    </row>
    <row r="1517" spans="23:25">
      <c r="W1517"/>
      <c r="X1517"/>
      <c r="Y1517"/>
    </row>
    <row r="1518" spans="23:25">
      <c r="W1518"/>
      <c r="X1518"/>
      <c r="Y1518"/>
    </row>
    <row r="1519" spans="23:25">
      <c r="W1519"/>
      <c r="X1519"/>
      <c r="Y1519"/>
    </row>
    <row r="1520" spans="23:25">
      <c r="W1520"/>
      <c r="X1520"/>
      <c r="Y1520"/>
    </row>
    <row r="1521" spans="23:25">
      <c r="W1521"/>
      <c r="X1521"/>
      <c r="Y1521"/>
    </row>
    <row r="1522" spans="23:25">
      <c r="W1522"/>
      <c r="X1522"/>
      <c r="Y1522"/>
    </row>
    <row r="1523" spans="23:25">
      <c r="W1523"/>
      <c r="X1523"/>
      <c r="Y1523"/>
    </row>
    <row r="1524" spans="23:25">
      <c r="W1524"/>
      <c r="X1524"/>
      <c r="Y1524"/>
    </row>
    <row r="1525" spans="23:25">
      <c r="W1525"/>
      <c r="X1525"/>
      <c r="Y1525"/>
    </row>
    <row r="1526" spans="23:25">
      <c r="W1526"/>
      <c r="X1526"/>
      <c r="Y1526"/>
    </row>
    <row r="1527" spans="23:25">
      <c r="W1527"/>
      <c r="X1527"/>
      <c r="Y1527"/>
    </row>
    <row r="1528" spans="23:25">
      <c r="W1528"/>
      <c r="X1528"/>
      <c r="Y1528"/>
    </row>
    <row r="1529" spans="23:25">
      <c r="W1529"/>
      <c r="X1529"/>
      <c r="Y1529"/>
    </row>
    <row r="1530" spans="23:25">
      <c r="W1530"/>
      <c r="X1530"/>
      <c r="Y1530"/>
    </row>
    <row r="1531" spans="23:25">
      <c r="W1531"/>
      <c r="X1531"/>
      <c r="Y1531"/>
    </row>
    <row r="1532" spans="23:25">
      <c r="W1532"/>
      <c r="X1532"/>
      <c r="Y1532"/>
    </row>
    <row r="1533" spans="23:25">
      <c r="W1533"/>
      <c r="X1533"/>
      <c r="Y1533"/>
    </row>
    <row r="1534" spans="23:25">
      <c r="W1534"/>
      <c r="X1534"/>
      <c r="Y1534"/>
    </row>
    <row r="1535" spans="23:25">
      <c r="W1535"/>
      <c r="X1535"/>
      <c r="Y1535"/>
    </row>
    <row r="1536" spans="23:25">
      <c r="W1536"/>
      <c r="X1536"/>
      <c r="Y1536"/>
    </row>
    <row r="1537" spans="23:25">
      <c r="W1537"/>
      <c r="X1537"/>
      <c r="Y1537"/>
    </row>
    <row r="1538" spans="23:25">
      <c r="W1538"/>
      <c r="X1538"/>
      <c r="Y1538"/>
    </row>
    <row r="1539" spans="23:25">
      <c r="W1539"/>
      <c r="X1539"/>
      <c r="Y1539"/>
    </row>
    <row r="1540" spans="23:25">
      <c r="W1540"/>
      <c r="X1540"/>
      <c r="Y1540"/>
    </row>
    <row r="1541" spans="23:25">
      <c r="W1541"/>
      <c r="X1541"/>
      <c r="Y1541"/>
    </row>
    <row r="1542" spans="23:25">
      <c r="W1542"/>
      <c r="X1542"/>
      <c r="Y1542"/>
    </row>
    <row r="1543" spans="23:25">
      <c r="W1543"/>
      <c r="X1543"/>
      <c r="Y1543"/>
    </row>
    <row r="1544" spans="23:25">
      <c r="W1544"/>
      <c r="X1544"/>
      <c r="Y1544"/>
    </row>
    <row r="1545" spans="23:25">
      <c r="W1545"/>
      <c r="X1545"/>
      <c r="Y1545"/>
    </row>
    <row r="1546" spans="23:25">
      <c r="W1546"/>
      <c r="X1546"/>
      <c r="Y1546"/>
    </row>
    <row r="1547" spans="23:25">
      <c r="W1547"/>
      <c r="X1547"/>
      <c r="Y1547"/>
    </row>
    <row r="1548" spans="23:25">
      <c r="W1548"/>
      <c r="X1548"/>
      <c r="Y1548"/>
    </row>
    <row r="1549" spans="23:25">
      <c r="W1549"/>
      <c r="X1549"/>
      <c r="Y1549"/>
    </row>
    <row r="1550" spans="23:25">
      <c r="W1550"/>
      <c r="X1550"/>
      <c r="Y1550"/>
    </row>
    <row r="1551" spans="23:25">
      <c r="W1551"/>
      <c r="X1551"/>
      <c r="Y1551"/>
    </row>
    <row r="1552" spans="23:25">
      <c r="W1552"/>
      <c r="X1552"/>
      <c r="Y1552"/>
    </row>
    <row r="1553" spans="23:25">
      <c r="W1553"/>
      <c r="X1553"/>
      <c r="Y1553"/>
    </row>
    <row r="1554" spans="23:25">
      <c r="W1554"/>
      <c r="X1554"/>
      <c r="Y1554"/>
    </row>
    <row r="1555" spans="23:25">
      <c r="W1555"/>
      <c r="X1555"/>
      <c r="Y1555"/>
    </row>
    <row r="1556" spans="23:25">
      <c r="W1556"/>
      <c r="X1556"/>
      <c r="Y1556"/>
    </row>
    <row r="1557" spans="23:25">
      <c r="W1557"/>
      <c r="X1557"/>
      <c r="Y1557"/>
    </row>
    <row r="1558" spans="23:25">
      <c r="W1558"/>
      <c r="X1558"/>
      <c r="Y1558"/>
    </row>
    <row r="1559" spans="23:25">
      <c r="W1559"/>
      <c r="X1559"/>
      <c r="Y1559"/>
    </row>
    <row r="1560" spans="23:25">
      <c r="W1560"/>
      <c r="X1560"/>
      <c r="Y1560"/>
    </row>
    <row r="1561" spans="23:25">
      <c r="W1561"/>
      <c r="X1561"/>
      <c r="Y1561"/>
    </row>
    <row r="1562" spans="23:25">
      <c r="W1562"/>
      <c r="X1562"/>
      <c r="Y1562"/>
    </row>
    <row r="1563" spans="23:25">
      <c r="W1563"/>
      <c r="X1563"/>
      <c r="Y1563"/>
    </row>
    <row r="1564" spans="23:25">
      <c r="W1564"/>
      <c r="X1564"/>
      <c r="Y1564"/>
    </row>
    <row r="1565" spans="23:25">
      <c r="W1565"/>
      <c r="X1565"/>
      <c r="Y1565"/>
    </row>
    <row r="1566" spans="23:25">
      <c r="W1566"/>
      <c r="X1566"/>
      <c r="Y1566"/>
    </row>
    <row r="1567" spans="23:25">
      <c r="W1567"/>
      <c r="X1567"/>
      <c r="Y1567"/>
    </row>
    <row r="1568" spans="23:25">
      <c r="W1568"/>
      <c r="X1568"/>
      <c r="Y1568"/>
    </row>
    <row r="1569" spans="23:25">
      <c r="W1569"/>
      <c r="X1569"/>
      <c r="Y1569"/>
    </row>
    <row r="1570" spans="23:25">
      <c r="W1570"/>
      <c r="X1570"/>
      <c r="Y1570"/>
    </row>
    <row r="1571" spans="23:25">
      <c r="W1571"/>
      <c r="X1571"/>
      <c r="Y1571"/>
    </row>
    <row r="1572" spans="23:25">
      <c r="W1572"/>
      <c r="X1572"/>
      <c r="Y1572"/>
    </row>
    <row r="1573" spans="23:25">
      <c r="W1573"/>
      <c r="X1573"/>
      <c r="Y1573"/>
    </row>
    <row r="1574" spans="23:25">
      <c r="W1574"/>
      <c r="X1574"/>
      <c r="Y1574"/>
    </row>
    <row r="1575" spans="23:25">
      <c r="W1575"/>
      <c r="X1575"/>
      <c r="Y1575"/>
    </row>
    <row r="1576" spans="23:25">
      <c r="W1576"/>
      <c r="X1576"/>
      <c r="Y1576"/>
    </row>
    <row r="1577" spans="23:25">
      <c r="W1577"/>
      <c r="X1577"/>
      <c r="Y1577"/>
    </row>
    <row r="1578" spans="23:25">
      <c r="W1578"/>
      <c r="X1578"/>
      <c r="Y1578"/>
    </row>
    <row r="1579" spans="23:25">
      <c r="W1579"/>
      <c r="X1579"/>
      <c r="Y1579"/>
    </row>
    <row r="1580" spans="23:25">
      <c r="W1580"/>
      <c r="X1580"/>
      <c r="Y1580"/>
    </row>
    <row r="1581" spans="23:25">
      <c r="W1581"/>
      <c r="X1581"/>
      <c r="Y1581"/>
    </row>
    <row r="1582" spans="23:25">
      <c r="W1582"/>
      <c r="X1582"/>
      <c r="Y1582"/>
    </row>
    <row r="1583" spans="23:25">
      <c r="W1583"/>
      <c r="X1583"/>
      <c r="Y1583"/>
    </row>
    <row r="1584" spans="23:25">
      <c r="W1584"/>
      <c r="X1584"/>
      <c r="Y1584"/>
    </row>
    <row r="1585" spans="23:25">
      <c r="W1585"/>
      <c r="X1585"/>
      <c r="Y1585"/>
    </row>
    <row r="1586" spans="23:25">
      <c r="W1586"/>
      <c r="X1586"/>
      <c r="Y1586"/>
    </row>
    <row r="1587" spans="23:25">
      <c r="W1587"/>
      <c r="X1587"/>
      <c r="Y1587"/>
    </row>
    <row r="1588" spans="23:25">
      <c r="W1588"/>
      <c r="X1588"/>
      <c r="Y1588"/>
    </row>
    <row r="1589" spans="23:25">
      <c r="W1589"/>
      <c r="X1589"/>
      <c r="Y1589"/>
    </row>
    <row r="1590" spans="23:25">
      <c r="W1590"/>
      <c r="X1590"/>
      <c r="Y1590"/>
    </row>
    <row r="1591" spans="23:25">
      <c r="W1591"/>
      <c r="X1591"/>
      <c r="Y1591"/>
    </row>
    <row r="1592" spans="23:25">
      <c r="W1592"/>
      <c r="X1592"/>
      <c r="Y1592"/>
    </row>
    <row r="1593" spans="23:25">
      <c r="W1593"/>
      <c r="X1593"/>
      <c r="Y1593"/>
    </row>
    <row r="1594" spans="23:25">
      <c r="W1594"/>
      <c r="X1594"/>
      <c r="Y1594"/>
    </row>
    <row r="1595" spans="23:25">
      <c r="W1595"/>
      <c r="X1595"/>
      <c r="Y1595"/>
    </row>
    <row r="1596" spans="23:25">
      <c r="W1596"/>
      <c r="X1596"/>
      <c r="Y1596"/>
    </row>
    <row r="1597" spans="23:25">
      <c r="W1597"/>
      <c r="X1597"/>
      <c r="Y1597"/>
    </row>
    <row r="1598" spans="23:25">
      <c r="W1598"/>
      <c r="X1598"/>
      <c r="Y1598"/>
    </row>
    <row r="1599" spans="23:25">
      <c r="W1599"/>
      <c r="X1599"/>
      <c r="Y1599"/>
    </row>
    <row r="1600" spans="23:25">
      <c r="W1600"/>
      <c r="X1600"/>
      <c r="Y1600"/>
    </row>
    <row r="1601" spans="23:25">
      <c r="W1601"/>
      <c r="X1601"/>
      <c r="Y1601"/>
    </row>
    <row r="1602" spans="23:25">
      <c r="W1602"/>
      <c r="X1602"/>
      <c r="Y1602"/>
    </row>
    <row r="1603" spans="23:25">
      <c r="W1603"/>
      <c r="X1603"/>
      <c r="Y1603"/>
    </row>
    <row r="1604" spans="23:25">
      <c r="W1604"/>
      <c r="X1604"/>
      <c r="Y1604"/>
    </row>
    <row r="1605" spans="23:25">
      <c r="W1605"/>
      <c r="X1605"/>
      <c r="Y1605"/>
    </row>
    <row r="1606" spans="23:25">
      <c r="W1606"/>
      <c r="X1606"/>
      <c r="Y1606"/>
    </row>
    <row r="1607" spans="23:25">
      <c r="W1607"/>
      <c r="X1607"/>
      <c r="Y1607"/>
    </row>
    <row r="1608" spans="23:25">
      <c r="W1608"/>
      <c r="X1608"/>
      <c r="Y1608"/>
    </row>
    <row r="1609" spans="23:25">
      <c r="W1609"/>
      <c r="X1609"/>
      <c r="Y1609"/>
    </row>
    <row r="1610" spans="23:25">
      <c r="W1610"/>
      <c r="X1610"/>
      <c r="Y1610"/>
    </row>
    <row r="1611" spans="23:25">
      <c r="W1611"/>
      <c r="X1611"/>
      <c r="Y1611"/>
    </row>
    <row r="1612" spans="23:25">
      <c r="W1612"/>
      <c r="X1612"/>
      <c r="Y1612"/>
    </row>
    <row r="1613" spans="23:25">
      <c r="W1613"/>
      <c r="X1613"/>
      <c r="Y1613"/>
    </row>
    <row r="1614" spans="23:25">
      <c r="W1614"/>
      <c r="X1614"/>
      <c r="Y1614"/>
    </row>
    <row r="1615" spans="23:25">
      <c r="W1615"/>
      <c r="X1615"/>
      <c r="Y1615"/>
    </row>
    <row r="1616" spans="23:25">
      <c r="W1616"/>
      <c r="X1616"/>
      <c r="Y1616"/>
    </row>
    <row r="1617" spans="23:25">
      <c r="W1617"/>
      <c r="X1617"/>
      <c r="Y1617"/>
    </row>
    <row r="1618" spans="23:25">
      <c r="W1618"/>
      <c r="X1618"/>
      <c r="Y1618"/>
    </row>
    <row r="1619" spans="23:25">
      <c r="W1619"/>
      <c r="X1619"/>
      <c r="Y1619"/>
    </row>
    <row r="1620" spans="23:25">
      <c r="W1620"/>
      <c r="X1620"/>
      <c r="Y1620"/>
    </row>
    <row r="1621" spans="23:25">
      <c r="W1621"/>
      <c r="X1621"/>
      <c r="Y1621"/>
    </row>
    <row r="1622" spans="23:25">
      <c r="W1622"/>
      <c r="X1622"/>
      <c r="Y1622"/>
    </row>
    <row r="1623" spans="23:25">
      <c r="W1623"/>
      <c r="X1623"/>
      <c r="Y1623"/>
    </row>
    <row r="1624" spans="23:25">
      <c r="W1624"/>
      <c r="X1624"/>
      <c r="Y1624"/>
    </row>
    <row r="1625" spans="23:25">
      <c r="W1625"/>
      <c r="X1625"/>
      <c r="Y1625"/>
    </row>
    <row r="1626" spans="23:25">
      <c r="W1626"/>
      <c r="X1626"/>
      <c r="Y1626"/>
    </row>
    <row r="1627" spans="23:25">
      <c r="W1627"/>
      <c r="X1627"/>
      <c r="Y1627"/>
    </row>
    <row r="1628" spans="23:25">
      <c r="W1628"/>
      <c r="X1628"/>
      <c r="Y1628"/>
    </row>
    <row r="1629" spans="23:25">
      <c r="W1629"/>
      <c r="X1629"/>
      <c r="Y1629"/>
    </row>
    <row r="1630" spans="23:25">
      <c r="W1630"/>
      <c r="X1630"/>
      <c r="Y1630"/>
    </row>
    <row r="1631" spans="23:25">
      <c r="W1631"/>
      <c r="X1631"/>
      <c r="Y1631"/>
    </row>
    <row r="1632" spans="23:25">
      <c r="W1632"/>
      <c r="X1632"/>
      <c r="Y1632"/>
    </row>
    <row r="1633" spans="23:25">
      <c r="W1633"/>
      <c r="X1633"/>
      <c r="Y1633"/>
    </row>
    <row r="1634" spans="23:25">
      <c r="W1634"/>
      <c r="X1634"/>
      <c r="Y1634"/>
    </row>
    <row r="1635" spans="23:25">
      <c r="W1635"/>
      <c r="X1635"/>
      <c r="Y1635"/>
    </row>
    <row r="1636" spans="23:25">
      <c r="W1636"/>
      <c r="X1636"/>
      <c r="Y1636"/>
    </row>
    <row r="1637" spans="23:25">
      <c r="W1637"/>
      <c r="X1637"/>
      <c r="Y1637"/>
    </row>
    <row r="1638" spans="23:25">
      <c r="W1638"/>
      <c r="X1638"/>
      <c r="Y1638"/>
    </row>
    <row r="1639" spans="23:25">
      <c r="W1639"/>
      <c r="X1639"/>
      <c r="Y1639"/>
    </row>
    <row r="1640" spans="23:25">
      <c r="W1640"/>
      <c r="X1640"/>
      <c r="Y1640"/>
    </row>
    <row r="1641" spans="23:25">
      <c r="W1641"/>
      <c r="X1641"/>
      <c r="Y1641"/>
    </row>
    <row r="1642" spans="23:25">
      <c r="W1642"/>
      <c r="X1642"/>
      <c r="Y1642"/>
    </row>
    <row r="1643" spans="23:25">
      <c r="W1643"/>
      <c r="X1643"/>
      <c r="Y1643"/>
    </row>
    <row r="1644" spans="23:25">
      <c r="W1644"/>
      <c r="X1644"/>
      <c r="Y1644"/>
    </row>
    <row r="1645" spans="23:25">
      <c r="W1645"/>
      <c r="X1645"/>
      <c r="Y1645"/>
    </row>
    <row r="1646" spans="23:25">
      <c r="W1646"/>
      <c r="X1646"/>
      <c r="Y1646"/>
    </row>
    <row r="1647" spans="23:25">
      <c r="W1647"/>
      <c r="X1647"/>
      <c r="Y1647"/>
    </row>
    <row r="1648" spans="23:25">
      <c r="W1648"/>
      <c r="X1648"/>
      <c r="Y1648"/>
    </row>
    <row r="1649" spans="23:25">
      <c r="W1649"/>
      <c r="X1649"/>
      <c r="Y1649"/>
    </row>
    <row r="1650" spans="23:25">
      <c r="W1650"/>
      <c r="X1650"/>
      <c r="Y1650"/>
    </row>
    <row r="1651" spans="23:25">
      <c r="W1651"/>
      <c r="X1651"/>
      <c r="Y1651"/>
    </row>
    <row r="1652" spans="23:25">
      <c r="W1652"/>
      <c r="X1652"/>
      <c r="Y1652"/>
    </row>
    <row r="1653" spans="23:25">
      <c r="W1653"/>
      <c r="X1653"/>
      <c r="Y1653"/>
    </row>
    <row r="1654" spans="23:25">
      <c r="W1654"/>
      <c r="X1654"/>
      <c r="Y1654"/>
    </row>
    <row r="1655" spans="23:25">
      <c r="W1655"/>
      <c r="X1655"/>
      <c r="Y1655"/>
    </row>
    <row r="1656" spans="23:25">
      <c r="W1656"/>
      <c r="X1656"/>
      <c r="Y1656"/>
    </row>
    <row r="1657" spans="23:25">
      <c r="W1657"/>
      <c r="X1657"/>
      <c r="Y1657"/>
    </row>
    <row r="1658" spans="23:25">
      <c r="W1658"/>
      <c r="X1658"/>
      <c r="Y1658"/>
    </row>
    <row r="1659" spans="23:25">
      <c r="W1659"/>
      <c r="X1659"/>
      <c r="Y1659"/>
    </row>
    <row r="1660" spans="23:25">
      <c r="W1660"/>
      <c r="X1660"/>
      <c r="Y1660"/>
    </row>
    <row r="1661" spans="23:25">
      <c r="W1661"/>
      <c r="X1661"/>
      <c r="Y1661"/>
    </row>
    <row r="1662" spans="23:25">
      <c r="W1662"/>
      <c r="X1662"/>
      <c r="Y1662"/>
    </row>
    <row r="1663" spans="23:25">
      <c r="W1663"/>
      <c r="X1663"/>
      <c r="Y1663"/>
    </row>
    <row r="1664" spans="23:25">
      <c r="W1664"/>
      <c r="X1664"/>
      <c r="Y1664"/>
    </row>
    <row r="1665" spans="23:25">
      <c r="W1665"/>
      <c r="X1665"/>
      <c r="Y1665"/>
    </row>
    <row r="1666" spans="23:25">
      <c r="W1666"/>
      <c r="X1666"/>
      <c r="Y1666"/>
    </row>
    <row r="1667" spans="23:25">
      <c r="W1667"/>
      <c r="X1667"/>
      <c r="Y1667"/>
    </row>
    <row r="1668" spans="23:25">
      <c r="W1668"/>
      <c r="X1668"/>
      <c r="Y1668"/>
    </row>
    <row r="1669" spans="23:25">
      <c r="W1669"/>
      <c r="X1669"/>
      <c r="Y1669"/>
    </row>
    <row r="1670" spans="23:25">
      <c r="W1670"/>
      <c r="X1670"/>
      <c r="Y1670"/>
    </row>
    <row r="1671" spans="23:25">
      <c r="W1671"/>
      <c r="X1671"/>
      <c r="Y1671"/>
    </row>
    <row r="1672" spans="23:25">
      <c r="W1672"/>
      <c r="X1672"/>
      <c r="Y1672"/>
    </row>
    <row r="1673" spans="23:25">
      <c r="W1673"/>
      <c r="X1673"/>
      <c r="Y1673"/>
    </row>
    <row r="1674" spans="23:25">
      <c r="W1674"/>
      <c r="X1674"/>
      <c r="Y1674"/>
    </row>
    <row r="1675" spans="23:25">
      <c r="W1675"/>
      <c r="X1675"/>
      <c r="Y1675"/>
    </row>
    <row r="1676" spans="23:25">
      <c r="W1676"/>
      <c r="X1676"/>
      <c r="Y1676"/>
    </row>
    <row r="1677" spans="23:25">
      <c r="W1677"/>
      <c r="X1677"/>
      <c r="Y1677"/>
    </row>
    <row r="1678" spans="23:25">
      <c r="W1678"/>
      <c r="X1678"/>
      <c r="Y1678"/>
    </row>
    <row r="1679" spans="23:25">
      <c r="W1679"/>
      <c r="X1679"/>
      <c r="Y1679"/>
    </row>
    <row r="1680" spans="23:25">
      <c r="W1680"/>
      <c r="X1680"/>
      <c r="Y1680"/>
    </row>
    <row r="1681" spans="23:25">
      <c r="W1681"/>
      <c r="X1681"/>
      <c r="Y1681"/>
    </row>
    <row r="1682" spans="23:25">
      <c r="W1682"/>
      <c r="X1682"/>
      <c r="Y1682"/>
    </row>
    <row r="1683" spans="23:25">
      <c r="W1683"/>
      <c r="X1683"/>
      <c r="Y1683"/>
    </row>
    <row r="1684" spans="23:25">
      <c r="W1684"/>
      <c r="X1684"/>
      <c r="Y1684"/>
    </row>
    <row r="1685" spans="23:25">
      <c r="W1685"/>
      <c r="X1685"/>
      <c r="Y1685"/>
    </row>
    <row r="1686" spans="23:25">
      <c r="W1686"/>
      <c r="X1686"/>
      <c r="Y1686"/>
    </row>
    <row r="1687" spans="23:25">
      <c r="W1687"/>
      <c r="X1687"/>
      <c r="Y1687"/>
    </row>
    <row r="1688" spans="23:25">
      <c r="W1688"/>
      <c r="X1688"/>
      <c r="Y1688"/>
    </row>
    <row r="1689" spans="23:25">
      <c r="W1689"/>
      <c r="X1689"/>
      <c r="Y1689"/>
    </row>
    <row r="1690" spans="23:25">
      <c r="W1690"/>
      <c r="X1690"/>
      <c r="Y1690"/>
    </row>
    <row r="1691" spans="23:25">
      <c r="W1691"/>
      <c r="X1691"/>
      <c r="Y1691"/>
    </row>
    <row r="1692" spans="23:25">
      <c r="W1692"/>
      <c r="X1692"/>
      <c r="Y1692"/>
    </row>
    <row r="1693" spans="23:25">
      <c r="W1693"/>
      <c r="X1693"/>
      <c r="Y1693"/>
    </row>
    <row r="1694" spans="23:25">
      <c r="W1694"/>
      <c r="X1694"/>
      <c r="Y1694"/>
    </row>
    <row r="1695" spans="23:25">
      <c r="W1695"/>
      <c r="X1695"/>
      <c r="Y1695"/>
    </row>
    <row r="1696" spans="23:25">
      <c r="W1696"/>
      <c r="X1696"/>
      <c r="Y1696"/>
    </row>
    <row r="1697" spans="23:25">
      <c r="W1697"/>
      <c r="X1697"/>
      <c r="Y1697"/>
    </row>
    <row r="1698" spans="23:25">
      <c r="W1698"/>
      <c r="X1698"/>
      <c r="Y1698"/>
    </row>
    <row r="1699" spans="23:25">
      <c r="W1699"/>
      <c r="X1699"/>
      <c r="Y1699"/>
    </row>
    <row r="1700" spans="23:25">
      <c r="W1700"/>
      <c r="X1700"/>
      <c r="Y1700"/>
    </row>
    <row r="1701" spans="23:25">
      <c r="W1701"/>
      <c r="X1701"/>
      <c r="Y1701"/>
    </row>
    <row r="1702" spans="23:25">
      <c r="W1702"/>
      <c r="X1702"/>
      <c r="Y1702"/>
    </row>
    <row r="1703" spans="23:25">
      <c r="W1703"/>
      <c r="X1703"/>
      <c r="Y1703"/>
    </row>
    <row r="1704" spans="23:25">
      <c r="W1704"/>
      <c r="X1704"/>
      <c r="Y1704"/>
    </row>
    <row r="1705" spans="23:25">
      <c r="W1705"/>
      <c r="X1705"/>
      <c r="Y1705"/>
    </row>
    <row r="1706" spans="23:25">
      <c r="W1706"/>
      <c r="X1706"/>
      <c r="Y1706"/>
    </row>
    <row r="1707" spans="23:25">
      <c r="W1707"/>
      <c r="X1707"/>
      <c r="Y1707"/>
    </row>
    <row r="1708" spans="23:25">
      <c r="W1708"/>
      <c r="X1708"/>
      <c r="Y1708"/>
    </row>
    <row r="1709" spans="23:25">
      <c r="W1709"/>
      <c r="X1709"/>
      <c r="Y1709"/>
    </row>
    <row r="1710" spans="23:25">
      <c r="W1710"/>
      <c r="X1710"/>
      <c r="Y1710"/>
    </row>
    <row r="1711" spans="23:25">
      <c r="W1711"/>
      <c r="X1711"/>
      <c r="Y1711"/>
    </row>
    <row r="1712" spans="23:25">
      <c r="W1712"/>
      <c r="X1712"/>
      <c r="Y1712"/>
    </row>
    <row r="1713" spans="23:25">
      <c r="W1713"/>
      <c r="X1713"/>
      <c r="Y1713"/>
    </row>
    <row r="1714" spans="23:25">
      <c r="W1714"/>
      <c r="X1714"/>
      <c r="Y1714"/>
    </row>
    <row r="1715" spans="23:25">
      <c r="W1715"/>
      <c r="X1715"/>
      <c r="Y1715"/>
    </row>
    <row r="1716" spans="23:25">
      <c r="W1716"/>
      <c r="X1716"/>
      <c r="Y1716"/>
    </row>
    <row r="1717" spans="23:25">
      <c r="W1717"/>
      <c r="X1717"/>
      <c r="Y1717"/>
    </row>
    <row r="1718" spans="23:25">
      <c r="W1718"/>
      <c r="X1718"/>
      <c r="Y1718"/>
    </row>
    <row r="1719" spans="23:25">
      <c r="W1719"/>
      <c r="X1719"/>
      <c r="Y1719"/>
    </row>
    <row r="1720" spans="23:25">
      <c r="W1720"/>
      <c r="X1720"/>
      <c r="Y1720"/>
    </row>
    <row r="1721" spans="23:25">
      <c r="W1721"/>
      <c r="X1721"/>
      <c r="Y1721"/>
    </row>
    <row r="1722" spans="23:25">
      <c r="W1722"/>
      <c r="X1722"/>
      <c r="Y1722"/>
    </row>
    <row r="1723" spans="23:25">
      <c r="W1723"/>
      <c r="X1723"/>
      <c r="Y1723"/>
    </row>
    <row r="1724" spans="23:25">
      <c r="W1724"/>
      <c r="X1724"/>
      <c r="Y1724"/>
    </row>
    <row r="1725" spans="23:25">
      <c r="W1725"/>
      <c r="X1725"/>
      <c r="Y1725"/>
    </row>
    <row r="1726" spans="23:25">
      <c r="W1726"/>
      <c r="X1726"/>
      <c r="Y1726"/>
    </row>
    <row r="1727" spans="23:25">
      <c r="W1727"/>
      <c r="X1727"/>
      <c r="Y1727"/>
    </row>
    <row r="1728" spans="23:25">
      <c r="W1728"/>
      <c r="X1728"/>
      <c r="Y1728"/>
    </row>
    <row r="1729" spans="23:25">
      <c r="W1729"/>
      <c r="X1729"/>
      <c r="Y1729"/>
    </row>
    <row r="1730" spans="23:25">
      <c r="W1730"/>
      <c r="X1730"/>
      <c r="Y1730"/>
    </row>
    <row r="1731" spans="23:25">
      <c r="W1731"/>
      <c r="X1731"/>
      <c r="Y1731"/>
    </row>
    <row r="1732" spans="23:25">
      <c r="W1732"/>
      <c r="X1732"/>
      <c r="Y1732"/>
    </row>
    <row r="1733" spans="23:25">
      <c r="W1733"/>
      <c r="X1733"/>
      <c r="Y1733"/>
    </row>
    <row r="1734" spans="23:25">
      <c r="W1734"/>
      <c r="X1734"/>
      <c r="Y1734"/>
    </row>
    <row r="1735" spans="23:25">
      <c r="W1735"/>
      <c r="X1735"/>
      <c r="Y1735"/>
    </row>
    <row r="1736" spans="23:25">
      <c r="W1736"/>
      <c r="X1736"/>
      <c r="Y1736"/>
    </row>
    <row r="1737" spans="23:25">
      <c r="W1737"/>
      <c r="X1737"/>
      <c r="Y1737"/>
    </row>
    <row r="1738" spans="23:25">
      <c r="W1738"/>
      <c r="X1738"/>
      <c r="Y1738"/>
    </row>
    <row r="1739" spans="23:25">
      <c r="W1739"/>
      <c r="X1739"/>
      <c r="Y1739"/>
    </row>
    <row r="1740" spans="23:25">
      <c r="W1740"/>
      <c r="X1740"/>
      <c r="Y1740"/>
    </row>
    <row r="1741" spans="23:25">
      <c r="W1741"/>
      <c r="X1741"/>
      <c r="Y1741"/>
    </row>
    <row r="1742" spans="23:25">
      <c r="W1742"/>
      <c r="X1742"/>
      <c r="Y1742"/>
    </row>
    <row r="1743" spans="23:25">
      <c r="W1743"/>
      <c r="X1743"/>
      <c r="Y1743"/>
    </row>
    <row r="1744" spans="23:25">
      <c r="W1744"/>
      <c r="X1744"/>
      <c r="Y1744"/>
    </row>
    <row r="1745" spans="23:25">
      <c r="W1745"/>
      <c r="X1745"/>
      <c r="Y1745"/>
    </row>
    <row r="1746" spans="23:25">
      <c r="W1746"/>
      <c r="X1746"/>
      <c r="Y1746"/>
    </row>
    <row r="1747" spans="23:25">
      <c r="W1747"/>
      <c r="X1747"/>
      <c r="Y1747"/>
    </row>
    <row r="1748" spans="23:25">
      <c r="W1748"/>
      <c r="X1748"/>
      <c r="Y1748"/>
    </row>
    <row r="1749" spans="23:25">
      <c r="W1749"/>
      <c r="X1749"/>
      <c r="Y1749"/>
    </row>
    <row r="1750" spans="23:25">
      <c r="W1750"/>
      <c r="X1750"/>
      <c r="Y1750"/>
    </row>
    <row r="1751" spans="23:25">
      <c r="W1751"/>
      <c r="X1751"/>
      <c r="Y1751"/>
    </row>
    <row r="1752" spans="23:25">
      <c r="W1752"/>
      <c r="X1752"/>
      <c r="Y1752"/>
    </row>
    <row r="1753" spans="23:25">
      <c r="W1753"/>
      <c r="X1753"/>
      <c r="Y1753"/>
    </row>
    <row r="1754" spans="23:25">
      <c r="W1754"/>
      <c r="X1754"/>
      <c r="Y1754"/>
    </row>
    <row r="1755" spans="23:25">
      <c r="W1755"/>
      <c r="X1755"/>
      <c r="Y1755"/>
    </row>
    <row r="1756" spans="23:25">
      <c r="W1756"/>
      <c r="X1756"/>
      <c r="Y1756"/>
    </row>
    <row r="1757" spans="23:25">
      <c r="W1757"/>
      <c r="X1757"/>
      <c r="Y1757"/>
    </row>
    <row r="1758" spans="23:25">
      <c r="W1758"/>
      <c r="X1758"/>
      <c r="Y1758"/>
    </row>
    <row r="1759" spans="23:25">
      <c r="W1759"/>
      <c r="X1759"/>
      <c r="Y1759"/>
    </row>
    <row r="1760" spans="23:25">
      <c r="W1760"/>
      <c r="X1760"/>
      <c r="Y1760"/>
    </row>
    <row r="1761" spans="23:25">
      <c r="W1761"/>
      <c r="X1761"/>
      <c r="Y1761"/>
    </row>
    <row r="1762" spans="23:25">
      <c r="W1762"/>
      <c r="X1762"/>
      <c r="Y1762"/>
    </row>
    <row r="1763" spans="23:25">
      <c r="W1763"/>
      <c r="X1763"/>
      <c r="Y1763"/>
    </row>
    <row r="1764" spans="23:25">
      <c r="W1764"/>
      <c r="X1764"/>
      <c r="Y1764"/>
    </row>
    <row r="1765" spans="23:25">
      <c r="W1765"/>
      <c r="X1765"/>
      <c r="Y1765"/>
    </row>
    <row r="1766" spans="23:25">
      <c r="W1766"/>
      <c r="X1766"/>
      <c r="Y1766"/>
    </row>
    <row r="1767" spans="23:25">
      <c r="W1767"/>
      <c r="X1767"/>
      <c r="Y1767"/>
    </row>
    <row r="1768" spans="23:25">
      <c r="W1768"/>
      <c r="X1768"/>
      <c r="Y1768"/>
    </row>
    <row r="1769" spans="23:25">
      <c r="W1769"/>
      <c r="X1769"/>
      <c r="Y1769"/>
    </row>
    <row r="1770" spans="23:25">
      <c r="W1770"/>
      <c r="X1770"/>
      <c r="Y1770"/>
    </row>
    <row r="1771" spans="23:25">
      <c r="W1771"/>
      <c r="X1771"/>
      <c r="Y1771"/>
    </row>
    <row r="1772" spans="23:25">
      <c r="W1772"/>
      <c r="X1772"/>
      <c r="Y1772"/>
    </row>
    <row r="1773" spans="23:25">
      <c r="W1773"/>
      <c r="X1773"/>
      <c r="Y1773"/>
    </row>
    <row r="1774" spans="23:25">
      <c r="W1774"/>
      <c r="X1774"/>
      <c r="Y1774"/>
    </row>
    <row r="1775" spans="23:25">
      <c r="W1775"/>
      <c r="X1775"/>
      <c r="Y1775"/>
    </row>
    <row r="1776" spans="23:25">
      <c r="W1776"/>
      <c r="X1776"/>
      <c r="Y1776"/>
    </row>
    <row r="1777" spans="23:25">
      <c r="W1777"/>
      <c r="X1777"/>
      <c r="Y1777"/>
    </row>
    <row r="1778" spans="23:25">
      <c r="W1778"/>
      <c r="X1778"/>
      <c r="Y1778"/>
    </row>
    <row r="1779" spans="23:25">
      <c r="W1779"/>
      <c r="X1779"/>
      <c r="Y1779"/>
    </row>
    <row r="1780" spans="23:25">
      <c r="W1780"/>
      <c r="X1780"/>
      <c r="Y1780"/>
    </row>
    <row r="1781" spans="23:25">
      <c r="W1781"/>
      <c r="X1781"/>
      <c r="Y1781"/>
    </row>
    <row r="1782" spans="23:25">
      <c r="W1782"/>
      <c r="X1782"/>
      <c r="Y1782"/>
    </row>
    <row r="1783" spans="23:25">
      <c r="W1783"/>
      <c r="X1783"/>
      <c r="Y1783"/>
    </row>
    <row r="1784" spans="23:25">
      <c r="W1784"/>
      <c r="X1784"/>
      <c r="Y1784"/>
    </row>
    <row r="1785" spans="23:25">
      <c r="W1785"/>
      <c r="X1785"/>
      <c r="Y1785"/>
    </row>
    <row r="1786" spans="23:25">
      <c r="W1786"/>
      <c r="X1786"/>
      <c r="Y1786"/>
    </row>
    <row r="1787" spans="23:25">
      <c r="W1787"/>
      <c r="X1787"/>
      <c r="Y1787"/>
    </row>
    <row r="1788" spans="23:25">
      <c r="W1788"/>
      <c r="X1788"/>
      <c r="Y1788"/>
    </row>
    <row r="1789" spans="23:25">
      <c r="W1789"/>
      <c r="X1789"/>
      <c r="Y1789"/>
    </row>
    <row r="1790" spans="23:25">
      <c r="W1790"/>
      <c r="X1790"/>
      <c r="Y1790"/>
    </row>
    <row r="1791" spans="23:25">
      <c r="W1791"/>
      <c r="X1791"/>
      <c r="Y1791"/>
    </row>
    <row r="1792" spans="23:25">
      <c r="W1792"/>
      <c r="X1792"/>
      <c r="Y1792"/>
    </row>
    <row r="1793" spans="23:25">
      <c r="W1793"/>
      <c r="X1793"/>
      <c r="Y1793"/>
    </row>
    <row r="1794" spans="23:25">
      <c r="W1794"/>
      <c r="X1794"/>
      <c r="Y1794"/>
    </row>
    <row r="1795" spans="23:25">
      <c r="W1795"/>
      <c r="X1795"/>
      <c r="Y1795"/>
    </row>
    <row r="1796" spans="23:25">
      <c r="W1796"/>
      <c r="X1796"/>
      <c r="Y1796"/>
    </row>
    <row r="1797" spans="23:25">
      <c r="W1797"/>
      <c r="X1797"/>
      <c r="Y1797"/>
    </row>
    <row r="1798" spans="23:25">
      <c r="W1798"/>
      <c r="X1798"/>
      <c r="Y1798"/>
    </row>
    <row r="1799" spans="23:25">
      <c r="W1799"/>
      <c r="X1799"/>
      <c r="Y1799"/>
    </row>
    <row r="1800" spans="23:25">
      <c r="W1800"/>
      <c r="X1800"/>
      <c r="Y1800"/>
    </row>
    <row r="1801" spans="23:25">
      <c r="W1801"/>
      <c r="X1801"/>
      <c r="Y1801"/>
    </row>
    <row r="1802" spans="23:25">
      <c r="W1802"/>
      <c r="X1802"/>
      <c r="Y1802"/>
    </row>
    <row r="1803" spans="23:25">
      <c r="W1803"/>
      <c r="X1803"/>
      <c r="Y1803"/>
    </row>
    <row r="1804" spans="23:25">
      <c r="W1804"/>
      <c r="X1804"/>
      <c r="Y1804"/>
    </row>
    <row r="1805" spans="23:25">
      <c r="W1805"/>
      <c r="X1805"/>
      <c r="Y1805"/>
    </row>
    <row r="1806" spans="23:25">
      <c r="W1806"/>
      <c r="X1806"/>
      <c r="Y1806"/>
    </row>
    <row r="1807" spans="23:25">
      <c r="W1807"/>
      <c r="X1807"/>
      <c r="Y1807"/>
    </row>
    <row r="1808" spans="23:25">
      <c r="W1808"/>
      <c r="X1808"/>
      <c r="Y1808"/>
    </row>
    <row r="1809" spans="23:25">
      <c r="W1809"/>
      <c r="X1809"/>
      <c r="Y1809"/>
    </row>
    <row r="1810" spans="23:25">
      <c r="W1810"/>
      <c r="X1810"/>
      <c r="Y1810"/>
    </row>
    <row r="1811" spans="23:25">
      <c r="W1811"/>
      <c r="X1811"/>
      <c r="Y1811"/>
    </row>
    <row r="1812" spans="23:25">
      <c r="W1812"/>
      <c r="X1812"/>
      <c r="Y1812"/>
    </row>
    <row r="1813" spans="23:25">
      <c r="W1813"/>
      <c r="X1813"/>
      <c r="Y1813"/>
    </row>
    <row r="1814" spans="23:25">
      <c r="W1814"/>
      <c r="X1814"/>
      <c r="Y1814"/>
    </row>
    <row r="1815" spans="23:25">
      <c r="W1815"/>
      <c r="X1815"/>
      <c r="Y1815"/>
    </row>
    <row r="1816" spans="23:25">
      <c r="W1816"/>
      <c r="X1816"/>
      <c r="Y1816"/>
    </row>
    <row r="1817" spans="23:25">
      <c r="W1817"/>
      <c r="X1817"/>
      <c r="Y1817"/>
    </row>
    <row r="1818" spans="23:25">
      <c r="W1818"/>
      <c r="X1818"/>
      <c r="Y1818"/>
    </row>
    <row r="1819" spans="23:25">
      <c r="W1819"/>
      <c r="X1819"/>
      <c r="Y1819"/>
    </row>
    <row r="1820" spans="23:25">
      <c r="W1820"/>
      <c r="X1820"/>
      <c r="Y1820"/>
    </row>
    <row r="1821" spans="23:25">
      <c r="W1821"/>
      <c r="X1821"/>
      <c r="Y1821"/>
    </row>
    <row r="1822" spans="23:25">
      <c r="W1822"/>
      <c r="X1822"/>
      <c r="Y1822"/>
    </row>
    <row r="1823" spans="23:25">
      <c r="W1823"/>
      <c r="X1823"/>
      <c r="Y1823"/>
    </row>
    <row r="1824" spans="23:25">
      <c r="W1824"/>
      <c r="X1824"/>
      <c r="Y1824"/>
    </row>
    <row r="1825" spans="23:25">
      <c r="W1825"/>
      <c r="X1825"/>
      <c r="Y1825"/>
    </row>
    <row r="1826" spans="23:25">
      <c r="W1826"/>
      <c r="X1826"/>
      <c r="Y1826"/>
    </row>
    <row r="1827" spans="23:25">
      <c r="W1827"/>
      <c r="X1827"/>
      <c r="Y1827"/>
    </row>
    <row r="1828" spans="23:25">
      <c r="W1828"/>
      <c r="X1828"/>
      <c r="Y1828"/>
    </row>
    <row r="1829" spans="23:25">
      <c r="W1829"/>
      <c r="X1829"/>
      <c r="Y1829"/>
    </row>
    <row r="1830" spans="23:25">
      <c r="W1830"/>
      <c r="X1830"/>
      <c r="Y1830"/>
    </row>
    <row r="1831" spans="23:25">
      <c r="W1831"/>
      <c r="X1831"/>
      <c r="Y1831"/>
    </row>
    <row r="1832" spans="23:25">
      <c r="W1832"/>
      <c r="X1832"/>
      <c r="Y1832"/>
    </row>
    <row r="1833" spans="23:25">
      <c r="W1833"/>
      <c r="X1833"/>
      <c r="Y1833"/>
    </row>
    <row r="1834" spans="23:25">
      <c r="W1834"/>
      <c r="X1834"/>
      <c r="Y1834"/>
    </row>
    <row r="1835" spans="23:25">
      <c r="W1835"/>
      <c r="X1835"/>
      <c r="Y1835"/>
    </row>
    <row r="1836" spans="23:25">
      <c r="W1836"/>
      <c r="X1836"/>
      <c r="Y1836"/>
    </row>
    <row r="1837" spans="23:25">
      <c r="W1837"/>
      <c r="X1837"/>
      <c r="Y1837"/>
    </row>
    <row r="1838" spans="23:25">
      <c r="W1838"/>
      <c r="X1838"/>
      <c r="Y1838"/>
    </row>
    <row r="1839" spans="23:25">
      <c r="W1839"/>
      <c r="X1839"/>
      <c r="Y1839"/>
    </row>
    <row r="1840" spans="23:25">
      <c r="W1840"/>
      <c r="X1840"/>
      <c r="Y1840"/>
    </row>
    <row r="1841" spans="23:25">
      <c r="W1841"/>
      <c r="X1841"/>
      <c r="Y1841"/>
    </row>
    <row r="1842" spans="23:25">
      <c r="W1842"/>
      <c r="X1842"/>
      <c r="Y1842"/>
    </row>
    <row r="1843" spans="23:25">
      <c r="W1843"/>
      <c r="X1843"/>
      <c r="Y1843"/>
    </row>
    <row r="1844" spans="23:25">
      <c r="W1844"/>
      <c r="X1844"/>
      <c r="Y1844"/>
    </row>
    <row r="1845" spans="23:25">
      <c r="W1845"/>
      <c r="X1845"/>
      <c r="Y1845"/>
    </row>
    <row r="1846" spans="23:25">
      <c r="W1846"/>
      <c r="X1846"/>
      <c r="Y1846"/>
    </row>
    <row r="1847" spans="23:25">
      <c r="W1847"/>
      <c r="X1847"/>
      <c r="Y1847"/>
    </row>
    <row r="1848" spans="23:25">
      <c r="W1848"/>
      <c r="X1848"/>
      <c r="Y1848"/>
    </row>
    <row r="1849" spans="23:25">
      <c r="W1849"/>
      <c r="X1849"/>
      <c r="Y1849"/>
    </row>
    <row r="1850" spans="23:25">
      <c r="W1850"/>
      <c r="X1850"/>
      <c r="Y1850"/>
    </row>
    <row r="1851" spans="23:25">
      <c r="W1851"/>
      <c r="X1851"/>
      <c r="Y1851"/>
    </row>
    <row r="1852" spans="23:25">
      <c r="W1852"/>
      <c r="X1852"/>
      <c r="Y1852"/>
    </row>
    <row r="1853" spans="23:25">
      <c r="W1853"/>
      <c r="X1853"/>
      <c r="Y1853"/>
    </row>
    <row r="1854" spans="23:25">
      <c r="W1854"/>
      <c r="X1854"/>
      <c r="Y1854"/>
    </row>
    <row r="1855" spans="23:25">
      <c r="W1855"/>
      <c r="X1855"/>
      <c r="Y1855"/>
    </row>
    <row r="1856" spans="23:25">
      <c r="W1856"/>
      <c r="X1856"/>
      <c r="Y1856"/>
    </row>
    <row r="1857" spans="23:25">
      <c r="W1857"/>
      <c r="X1857"/>
      <c r="Y1857"/>
    </row>
    <row r="1858" spans="23:25">
      <c r="W1858"/>
      <c r="X1858"/>
      <c r="Y1858"/>
    </row>
    <row r="1859" spans="23:25">
      <c r="W1859"/>
      <c r="X1859"/>
      <c r="Y1859"/>
    </row>
    <row r="1860" spans="23:25">
      <c r="W1860"/>
      <c r="X1860"/>
      <c r="Y1860"/>
    </row>
    <row r="1861" spans="23:25">
      <c r="W1861"/>
      <c r="X1861"/>
      <c r="Y1861"/>
    </row>
    <row r="1862" spans="23:25">
      <c r="W1862"/>
      <c r="X1862"/>
      <c r="Y1862"/>
    </row>
    <row r="1863" spans="23:25">
      <c r="W1863"/>
      <c r="X1863"/>
      <c r="Y1863"/>
    </row>
    <row r="1864" spans="23:25">
      <c r="W1864"/>
      <c r="X1864"/>
      <c r="Y1864"/>
    </row>
    <row r="1865" spans="23:25">
      <c r="W1865"/>
      <c r="X1865"/>
      <c r="Y1865"/>
    </row>
    <row r="1866" spans="23:25">
      <c r="W1866"/>
      <c r="X1866"/>
      <c r="Y1866"/>
    </row>
    <row r="1867" spans="23:25">
      <c r="W1867"/>
      <c r="X1867"/>
      <c r="Y1867"/>
    </row>
    <row r="1868" spans="23:25">
      <c r="W1868"/>
      <c r="X1868"/>
      <c r="Y1868"/>
    </row>
    <row r="1869" spans="23:25">
      <c r="W1869"/>
      <c r="X1869"/>
      <c r="Y1869"/>
    </row>
    <row r="1870" spans="23:25">
      <c r="W1870"/>
      <c r="X1870"/>
      <c r="Y1870"/>
    </row>
    <row r="1871" spans="23:25">
      <c r="W1871"/>
      <c r="X1871"/>
      <c r="Y1871"/>
    </row>
    <row r="1872" spans="23:25">
      <c r="W1872"/>
      <c r="X1872"/>
      <c r="Y1872"/>
    </row>
    <row r="1873" spans="23:25">
      <c r="W1873"/>
      <c r="X1873"/>
      <c r="Y1873"/>
    </row>
    <row r="1874" spans="23:25">
      <c r="W1874"/>
      <c r="X1874"/>
      <c r="Y1874"/>
    </row>
    <row r="1875" spans="23:25">
      <c r="W1875"/>
      <c r="X1875"/>
      <c r="Y1875"/>
    </row>
    <row r="1876" spans="23:25">
      <c r="W1876"/>
      <c r="X1876"/>
      <c r="Y1876"/>
    </row>
    <row r="1877" spans="23:25">
      <c r="W1877"/>
      <c r="X1877"/>
      <c r="Y1877"/>
    </row>
    <row r="1878" spans="23:25">
      <c r="W1878"/>
      <c r="X1878"/>
      <c r="Y1878"/>
    </row>
    <row r="1879" spans="23:25">
      <c r="W1879"/>
      <c r="X1879"/>
      <c r="Y1879"/>
    </row>
    <row r="1880" spans="23:25">
      <c r="W1880"/>
      <c r="X1880"/>
      <c r="Y1880"/>
    </row>
    <row r="1881" spans="23:25">
      <c r="W1881"/>
      <c r="X1881"/>
      <c r="Y1881"/>
    </row>
    <row r="1882" spans="23:25">
      <c r="W1882"/>
      <c r="X1882"/>
      <c r="Y1882"/>
    </row>
    <row r="1883" spans="23:25">
      <c r="W1883"/>
      <c r="X1883"/>
      <c r="Y1883"/>
    </row>
    <row r="1884" spans="23:25">
      <c r="W1884"/>
      <c r="X1884"/>
      <c r="Y1884"/>
    </row>
    <row r="1885" spans="23:25">
      <c r="W1885"/>
      <c r="X1885"/>
      <c r="Y1885"/>
    </row>
    <row r="1886" spans="23:25">
      <c r="W1886"/>
      <c r="X1886"/>
      <c r="Y1886"/>
    </row>
    <row r="1887" spans="23:25">
      <c r="W1887"/>
      <c r="X1887"/>
      <c r="Y1887"/>
    </row>
    <row r="1888" spans="23:25">
      <c r="W1888"/>
      <c r="X1888"/>
      <c r="Y1888"/>
    </row>
    <row r="1889" spans="23:25">
      <c r="W1889"/>
      <c r="X1889"/>
      <c r="Y1889"/>
    </row>
    <row r="1890" spans="23:25">
      <c r="W1890"/>
      <c r="X1890"/>
      <c r="Y1890"/>
    </row>
    <row r="1891" spans="23:25">
      <c r="W1891"/>
      <c r="X1891"/>
      <c r="Y1891"/>
    </row>
    <row r="1892" spans="23:25">
      <c r="W1892"/>
      <c r="X1892"/>
      <c r="Y1892"/>
    </row>
    <row r="1893" spans="23:25">
      <c r="W1893"/>
      <c r="X1893"/>
      <c r="Y1893"/>
    </row>
    <row r="1894" spans="23:25">
      <c r="W1894"/>
      <c r="X1894"/>
      <c r="Y1894"/>
    </row>
    <row r="1895" spans="23:25">
      <c r="W1895"/>
      <c r="X1895"/>
      <c r="Y1895"/>
    </row>
    <row r="1896" spans="23:25">
      <c r="W1896"/>
      <c r="X1896"/>
      <c r="Y1896"/>
    </row>
    <row r="1897" spans="23:25">
      <c r="W1897"/>
      <c r="X1897"/>
      <c r="Y1897"/>
    </row>
    <row r="1898" spans="23:25">
      <c r="W1898"/>
      <c r="X1898"/>
      <c r="Y1898"/>
    </row>
    <row r="1899" spans="23:25">
      <c r="W1899"/>
      <c r="X1899"/>
      <c r="Y1899"/>
    </row>
    <row r="1900" spans="23:25">
      <c r="W1900"/>
      <c r="X1900"/>
      <c r="Y1900"/>
    </row>
    <row r="1901" spans="23:25">
      <c r="W1901"/>
      <c r="X1901"/>
      <c r="Y1901"/>
    </row>
    <row r="1902" spans="23:25">
      <c r="W1902"/>
      <c r="X1902"/>
      <c r="Y1902"/>
    </row>
    <row r="1903" spans="23:25">
      <c r="W1903"/>
      <c r="X1903"/>
      <c r="Y1903"/>
    </row>
    <row r="1904" spans="23:25">
      <c r="W1904"/>
      <c r="X1904"/>
      <c r="Y1904"/>
    </row>
    <row r="1905" spans="23:25">
      <c r="W1905"/>
      <c r="X1905"/>
      <c r="Y1905"/>
    </row>
    <row r="1906" spans="23:25">
      <c r="W1906"/>
      <c r="X1906"/>
      <c r="Y1906"/>
    </row>
    <row r="1907" spans="23:25">
      <c r="W1907"/>
      <c r="X1907"/>
      <c r="Y1907"/>
    </row>
    <row r="1908" spans="23:25">
      <c r="W1908"/>
      <c r="X1908"/>
      <c r="Y1908"/>
    </row>
    <row r="1909" spans="23:25">
      <c r="W1909"/>
      <c r="X1909"/>
      <c r="Y1909"/>
    </row>
    <row r="1910" spans="23:25">
      <c r="W1910"/>
      <c r="X1910"/>
      <c r="Y1910"/>
    </row>
    <row r="1911" spans="23:25">
      <c r="W1911"/>
      <c r="X1911"/>
      <c r="Y1911"/>
    </row>
    <row r="1912" spans="23:25">
      <c r="W1912"/>
      <c r="X1912"/>
      <c r="Y1912"/>
    </row>
    <row r="1913" spans="23:25">
      <c r="W1913"/>
      <c r="X1913"/>
      <c r="Y1913"/>
    </row>
    <row r="1914" spans="23:25">
      <c r="W1914"/>
      <c r="X1914"/>
      <c r="Y1914"/>
    </row>
    <row r="1915" spans="23:25">
      <c r="W1915"/>
      <c r="X1915"/>
      <c r="Y1915"/>
    </row>
    <row r="1916" spans="23:25">
      <c r="W1916"/>
      <c r="X1916"/>
      <c r="Y1916"/>
    </row>
    <row r="1917" spans="23:25">
      <c r="W1917"/>
      <c r="X1917"/>
      <c r="Y1917"/>
    </row>
    <row r="1918" spans="23:25">
      <c r="W1918"/>
      <c r="X1918"/>
      <c r="Y1918"/>
    </row>
    <row r="1919" spans="23:25">
      <c r="W1919"/>
      <c r="X1919"/>
      <c r="Y1919"/>
    </row>
    <row r="1920" spans="23:25">
      <c r="W1920"/>
      <c r="X1920"/>
      <c r="Y1920"/>
    </row>
    <row r="1921" spans="23:25">
      <c r="W1921"/>
      <c r="X1921"/>
      <c r="Y1921"/>
    </row>
    <row r="1922" spans="23:25">
      <c r="W1922"/>
      <c r="X1922"/>
      <c r="Y1922"/>
    </row>
    <row r="1923" spans="23:25">
      <c r="W1923"/>
      <c r="X1923"/>
      <c r="Y1923"/>
    </row>
    <row r="1924" spans="23:25">
      <c r="W1924"/>
      <c r="X1924"/>
      <c r="Y1924"/>
    </row>
    <row r="1925" spans="23:25">
      <c r="W1925"/>
      <c r="X1925"/>
      <c r="Y1925"/>
    </row>
    <row r="1926" spans="23:25">
      <c r="W1926"/>
      <c r="X1926"/>
      <c r="Y1926"/>
    </row>
    <row r="1927" spans="23:25">
      <c r="W1927"/>
      <c r="X1927"/>
      <c r="Y1927"/>
    </row>
    <row r="1928" spans="23:25">
      <c r="W1928"/>
      <c r="X1928"/>
      <c r="Y1928"/>
    </row>
    <row r="1929" spans="23:25">
      <c r="W1929"/>
      <c r="X1929"/>
      <c r="Y1929"/>
    </row>
    <row r="1930" spans="23:25">
      <c r="W1930"/>
      <c r="X1930"/>
      <c r="Y1930"/>
    </row>
    <row r="1931" spans="23:25">
      <c r="W1931"/>
      <c r="X1931"/>
      <c r="Y1931"/>
    </row>
    <row r="1932" spans="23:25">
      <c r="W1932"/>
      <c r="X1932"/>
      <c r="Y1932"/>
    </row>
    <row r="1933" spans="23:25">
      <c r="W1933"/>
      <c r="X1933"/>
      <c r="Y1933"/>
    </row>
    <row r="1934" spans="23:25">
      <c r="W1934"/>
      <c r="X1934"/>
      <c r="Y1934"/>
    </row>
    <row r="1935" spans="23:25">
      <c r="W1935"/>
      <c r="X1935"/>
      <c r="Y1935"/>
    </row>
    <row r="1936" spans="23:25">
      <c r="W1936"/>
      <c r="X1936"/>
      <c r="Y1936"/>
    </row>
    <row r="1937" spans="23:25">
      <c r="W1937"/>
      <c r="X1937"/>
      <c r="Y1937"/>
    </row>
    <row r="1938" spans="23:25">
      <c r="W1938"/>
      <c r="X1938"/>
      <c r="Y1938"/>
    </row>
    <row r="1939" spans="23:25">
      <c r="W1939"/>
      <c r="X1939"/>
      <c r="Y1939"/>
    </row>
    <row r="1940" spans="23:25">
      <c r="W1940"/>
      <c r="X1940"/>
      <c r="Y1940"/>
    </row>
    <row r="1941" spans="23:25">
      <c r="W1941"/>
      <c r="X1941"/>
      <c r="Y1941"/>
    </row>
    <row r="1942" spans="23:25">
      <c r="W1942"/>
      <c r="X1942"/>
      <c r="Y1942"/>
    </row>
    <row r="1943" spans="23:25">
      <c r="W1943"/>
      <c r="X1943"/>
      <c r="Y1943"/>
    </row>
    <row r="1944" spans="23:25">
      <c r="W1944"/>
      <c r="X1944"/>
      <c r="Y1944"/>
    </row>
    <row r="1945" spans="23:25">
      <c r="W1945"/>
      <c r="X1945"/>
      <c r="Y1945"/>
    </row>
    <row r="1946" spans="23:25">
      <c r="W1946"/>
      <c r="X1946"/>
      <c r="Y1946"/>
    </row>
    <row r="1947" spans="23:25">
      <c r="W1947"/>
      <c r="X1947"/>
      <c r="Y1947"/>
    </row>
    <row r="1948" spans="23:25">
      <c r="W1948"/>
      <c r="X1948"/>
      <c r="Y1948"/>
    </row>
    <row r="1949" spans="23:25">
      <c r="W1949"/>
      <c r="X1949"/>
      <c r="Y1949"/>
    </row>
    <row r="1950" spans="23:25">
      <c r="W1950"/>
      <c r="X1950"/>
      <c r="Y1950"/>
    </row>
    <row r="1951" spans="23:25">
      <c r="W1951"/>
      <c r="X1951"/>
      <c r="Y1951"/>
    </row>
    <row r="1952" spans="23:25">
      <c r="W1952"/>
      <c r="X1952"/>
      <c r="Y1952"/>
    </row>
    <row r="1953" spans="23:25">
      <c r="W1953"/>
      <c r="X1953"/>
      <c r="Y1953"/>
    </row>
    <row r="1954" spans="23:25">
      <c r="W1954"/>
      <c r="X1954"/>
      <c r="Y1954"/>
    </row>
    <row r="1955" spans="23:25">
      <c r="W1955"/>
      <c r="X1955"/>
      <c r="Y1955"/>
    </row>
    <row r="1956" spans="23:25">
      <c r="W1956"/>
      <c r="X1956"/>
      <c r="Y1956"/>
    </row>
    <row r="1957" spans="23:25">
      <c r="W1957"/>
      <c r="X1957"/>
      <c r="Y1957"/>
    </row>
    <row r="1958" spans="23:25">
      <c r="W1958"/>
      <c r="X1958"/>
      <c r="Y1958"/>
    </row>
    <row r="1959" spans="23:25">
      <c r="W1959"/>
      <c r="X1959"/>
      <c r="Y1959"/>
    </row>
    <row r="1960" spans="23:25">
      <c r="W1960"/>
      <c r="X1960"/>
      <c r="Y1960"/>
    </row>
    <row r="1961" spans="23:25">
      <c r="W1961"/>
      <c r="X1961"/>
      <c r="Y1961"/>
    </row>
    <row r="1962" spans="23:25">
      <c r="W1962"/>
      <c r="X1962"/>
      <c r="Y1962"/>
    </row>
    <row r="1963" spans="23:25">
      <c r="W1963"/>
      <c r="X1963"/>
      <c r="Y1963"/>
    </row>
    <row r="1964" spans="23:25">
      <c r="W1964"/>
      <c r="X1964"/>
      <c r="Y1964"/>
    </row>
    <row r="1965" spans="23:25">
      <c r="W1965"/>
      <c r="X1965"/>
      <c r="Y1965"/>
    </row>
    <row r="1966" spans="23:25">
      <c r="W1966"/>
      <c r="X1966"/>
      <c r="Y1966"/>
    </row>
    <row r="1967" spans="23:25">
      <c r="W1967"/>
      <c r="X1967"/>
      <c r="Y1967"/>
    </row>
    <row r="1968" spans="23:25">
      <c r="W1968"/>
      <c r="X1968"/>
      <c r="Y1968"/>
    </row>
    <row r="1969" spans="23:25">
      <c r="W1969"/>
      <c r="X1969"/>
      <c r="Y1969"/>
    </row>
    <row r="1970" spans="23:25">
      <c r="W1970"/>
      <c r="X1970"/>
      <c r="Y1970"/>
    </row>
    <row r="1971" spans="23:25">
      <c r="W1971"/>
      <c r="X1971"/>
      <c r="Y1971"/>
    </row>
    <row r="1972" spans="23:25">
      <c r="W1972"/>
      <c r="X1972"/>
      <c r="Y1972"/>
    </row>
    <row r="1973" spans="23:25">
      <c r="W1973"/>
      <c r="X1973"/>
      <c r="Y1973"/>
    </row>
    <row r="1974" spans="23:25">
      <c r="W1974"/>
      <c r="X1974"/>
      <c r="Y1974"/>
    </row>
    <row r="1975" spans="23:25">
      <c r="W1975"/>
      <c r="X1975"/>
      <c r="Y1975"/>
    </row>
    <row r="1976" spans="23:25">
      <c r="W1976"/>
      <c r="X1976"/>
      <c r="Y1976"/>
    </row>
    <row r="1977" spans="23:25">
      <c r="W1977"/>
      <c r="X1977"/>
      <c r="Y1977"/>
    </row>
    <row r="1978" spans="23:25">
      <c r="W1978"/>
      <c r="X1978"/>
      <c r="Y1978"/>
    </row>
    <row r="1979" spans="23:25">
      <c r="W1979"/>
      <c r="X1979"/>
      <c r="Y1979"/>
    </row>
    <row r="1980" spans="23:25">
      <c r="W1980"/>
      <c r="X1980"/>
      <c r="Y1980"/>
    </row>
    <row r="1981" spans="23:25">
      <c r="W1981"/>
      <c r="X1981"/>
      <c r="Y1981"/>
    </row>
    <row r="1982" spans="23:25">
      <c r="W1982"/>
      <c r="X1982"/>
      <c r="Y1982"/>
    </row>
    <row r="1983" spans="23:25">
      <c r="W1983"/>
      <c r="X1983"/>
      <c r="Y1983"/>
    </row>
    <row r="1984" spans="23:25">
      <c r="W1984"/>
      <c r="X1984"/>
      <c r="Y1984"/>
    </row>
    <row r="1985" spans="23:25">
      <c r="W1985"/>
      <c r="X1985"/>
      <c r="Y1985"/>
    </row>
    <row r="1986" spans="23:25">
      <c r="W1986"/>
      <c r="X1986"/>
      <c r="Y1986"/>
    </row>
    <row r="1987" spans="23:25">
      <c r="W1987"/>
      <c r="X1987"/>
      <c r="Y1987"/>
    </row>
    <row r="1988" spans="23:25">
      <c r="W1988"/>
      <c r="X1988"/>
      <c r="Y1988"/>
    </row>
    <row r="1989" spans="23:25">
      <c r="W1989"/>
      <c r="X1989"/>
      <c r="Y1989"/>
    </row>
    <row r="1990" spans="23:25">
      <c r="W1990"/>
      <c r="X1990"/>
      <c r="Y1990"/>
    </row>
    <row r="1991" spans="23:25">
      <c r="W1991"/>
      <c r="X1991"/>
      <c r="Y1991"/>
    </row>
    <row r="1992" spans="23:25">
      <c r="W1992"/>
      <c r="X1992"/>
      <c r="Y1992"/>
    </row>
    <row r="1993" spans="23:25">
      <c r="W1993"/>
      <c r="X1993"/>
      <c r="Y1993"/>
    </row>
    <row r="1994" spans="23:25">
      <c r="W1994"/>
      <c r="X1994"/>
      <c r="Y1994"/>
    </row>
    <row r="1995" spans="23:25">
      <c r="W1995"/>
      <c r="X1995"/>
      <c r="Y1995"/>
    </row>
    <row r="1996" spans="23:25">
      <c r="W1996"/>
      <c r="X1996"/>
      <c r="Y1996"/>
    </row>
    <row r="1997" spans="23:25">
      <c r="W1997"/>
      <c r="X1997"/>
      <c r="Y1997"/>
    </row>
    <row r="1998" spans="23:25">
      <c r="W1998"/>
      <c r="X1998"/>
      <c r="Y1998"/>
    </row>
    <row r="1999" spans="23:25">
      <c r="W1999"/>
      <c r="X1999"/>
      <c r="Y1999"/>
    </row>
    <row r="2000" spans="23:25">
      <c r="W2000"/>
      <c r="X2000"/>
      <c r="Y2000"/>
    </row>
    <row r="2001" spans="23:25">
      <c r="W2001"/>
      <c r="X2001"/>
      <c r="Y2001"/>
    </row>
    <row r="2002" spans="23:25">
      <c r="W2002"/>
      <c r="X2002"/>
      <c r="Y2002"/>
    </row>
    <row r="2003" spans="23:25">
      <c r="W2003"/>
      <c r="X2003"/>
      <c r="Y2003"/>
    </row>
    <row r="2004" spans="23:25">
      <c r="W2004"/>
      <c r="X2004"/>
      <c r="Y2004"/>
    </row>
    <row r="2005" spans="23:25">
      <c r="W2005"/>
      <c r="X2005"/>
      <c r="Y2005"/>
    </row>
    <row r="2006" spans="23:25">
      <c r="W2006"/>
      <c r="X2006"/>
      <c r="Y2006"/>
    </row>
    <row r="2007" spans="23:25">
      <c r="W2007"/>
      <c r="X2007"/>
      <c r="Y2007"/>
    </row>
    <row r="2008" spans="23:25">
      <c r="W2008"/>
      <c r="X2008"/>
      <c r="Y2008"/>
    </row>
    <row r="2009" spans="23:25">
      <c r="W2009"/>
      <c r="X2009"/>
      <c r="Y2009"/>
    </row>
    <row r="2010" spans="23:25">
      <c r="W2010"/>
      <c r="X2010"/>
      <c r="Y2010"/>
    </row>
    <row r="2011" spans="23:25">
      <c r="W2011"/>
      <c r="X2011"/>
      <c r="Y2011"/>
    </row>
    <row r="2012" spans="23:25">
      <c r="W2012"/>
      <c r="X2012"/>
      <c r="Y2012"/>
    </row>
    <row r="2013" spans="23:25">
      <c r="W2013"/>
      <c r="X2013"/>
      <c r="Y2013"/>
    </row>
    <row r="2014" spans="23:25">
      <c r="W2014"/>
      <c r="X2014"/>
      <c r="Y2014"/>
    </row>
    <row r="2015" spans="23:25">
      <c r="W2015"/>
      <c r="X2015"/>
      <c r="Y2015"/>
    </row>
    <row r="2016" spans="23:25">
      <c r="W2016"/>
      <c r="X2016"/>
      <c r="Y2016"/>
    </row>
    <row r="2017" spans="23:25">
      <c r="W2017"/>
      <c r="X2017"/>
      <c r="Y2017"/>
    </row>
    <row r="2018" spans="23:25">
      <c r="W2018"/>
      <c r="X2018"/>
      <c r="Y2018"/>
    </row>
    <row r="2019" spans="23:25">
      <c r="W2019"/>
      <c r="X2019"/>
      <c r="Y2019"/>
    </row>
    <row r="2020" spans="23:25">
      <c r="W2020"/>
      <c r="X2020"/>
      <c r="Y2020"/>
    </row>
    <row r="2021" spans="23:25">
      <c r="W2021"/>
      <c r="X2021"/>
      <c r="Y2021"/>
    </row>
    <row r="2022" spans="23:25">
      <c r="W2022"/>
      <c r="X2022"/>
      <c r="Y2022"/>
    </row>
    <row r="2023" spans="23:25">
      <c r="W2023"/>
      <c r="X2023"/>
      <c r="Y2023"/>
    </row>
    <row r="2024" spans="23:25">
      <c r="W2024"/>
      <c r="X2024"/>
      <c r="Y2024"/>
    </row>
    <row r="2025" spans="23:25">
      <c r="W2025"/>
      <c r="X2025"/>
      <c r="Y2025"/>
    </row>
    <row r="2026" spans="23:25">
      <c r="W2026"/>
      <c r="X2026"/>
      <c r="Y2026"/>
    </row>
    <row r="2027" spans="23:25">
      <c r="W2027"/>
      <c r="X2027"/>
      <c r="Y2027"/>
    </row>
    <row r="2028" spans="23:25">
      <c r="W2028"/>
      <c r="X2028"/>
      <c r="Y2028"/>
    </row>
    <row r="2029" spans="23:25">
      <c r="W2029"/>
      <c r="X2029"/>
      <c r="Y2029"/>
    </row>
    <row r="2030" spans="23:25">
      <c r="W2030"/>
      <c r="X2030"/>
      <c r="Y2030"/>
    </row>
    <row r="2031" spans="23:25">
      <c r="W2031"/>
      <c r="X2031"/>
      <c r="Y2031"/>
    </row>
    <row r="2032" spans="23:25">
      <c r="W2032"/>
      <c r="X2032"/>
      <c r="Y2032"/>
    </row>
    <row r="2033" spans="23:25">
      <c r="W2033"/>
      <c r="X2033"/>
      <c r="Y2033"/>
    </row>
    <row r="2034" spans="23:25">
      <c r="W2034"/>
      <c r="X2034"/>
      <c r="Y2034"/>
    </row>
    <row r="2035" spans="23:25">
      <c r="W2035"/>
      <c r="X2035"/>
      <c r="Y2035"/>
    </row>
    <row r="2036" spans="23:25">
      <c r="W2036"/>
      <c r="X2036"/>
      <c r="Y2036"/>
    </row>
    <row r="2037" spans="23:25">
      <c r="W2037"/>
      <c r="X2037"/>
      <c r="Y2037"/>
    </row>
    <row r="2038" spans="23:25">
      <c r="W2038"/>
      <c r="X2038"/>
      <c r="Y2038"/>
    </row>
    <row r="2039" spans="23:25">
      <c r="W2039"/>
      <c r="X2039"/>
      <c r="Y2039"/>
    </row>
    <row r="2040" spans="23:25">
      <c r="W2040"/>
      <c r="X2040"/>
      <c r="Y2040"/>
    </row>
    <row r="2041" spans="23:25">
      <c r="W2041"/>
      <c r="X2041"/>
      <c r="Y2041"/>
    </row>
    <row r="2042" spans="23:25">
      <c r="W2042"/>
      <c r="X2042"/>
      <c r="Y2042"/>
    </row>
    <row r="2043" spans="23:25">
      <c r="W2043"/>
      <c r="X2043"/>
      <c r="Y2043"/>
    </row>
    <row r="2044" spans="23:25">
      <c r="W2044"/>
      <c r="X2044"/>
      <c r="Y2044"/>
    </row>
    <row r="2045" spans="23:25">
      <c r="W2045"/>
      <c r="X2045"/>
      <c r="Y2045"/>
    </row>
    <row r="2046" spans="23:25">
      <c r="W2046"/>
      <c r="X2046"/>
      <c r="Y2046"/>
    </row>
    <row r="2047" spans="23:25">
      <c r="W2047"/>
      <c r="X2047"/>
      <c r="Y2047"/>
    </row>
    <row r="2048" spans="23:25">
      <c r="W2048"/>
      <c r="X2048"/>
      <c r="Y2048"/>
    </row>
    <row r="2049" spans="23:25">
      <c r="W2049"/>
      <c r="X2049"/>
      <c r="Y2049"/>
    </row>
    <row r="2050" spans="23:25">
      <c r="W2050"/>
      <c r="X2050"/>
      <c r="Y2050"/>
    </row>
    <row r="2051" spans="23:25">
      <c r="W2051"/>
      <c r="X2051"/>
      <c r="Y2051"/>
    </row>
    <row r="2052" spans="23:25">
      <c r="W2052"/>
      <c r="X2052"/>
      <c r="Y2052"/>
    </row>
    <row r="2053" spans="23:25">
      <c r="W2053"/>
      <c r="X2053"/>
      <c r="Y2053"/>
    </row>
    <row r="2054" spans="23:25">
      <c r="W2054"/>
      <c r="X2054"/>
      <c r="Y2054"/>
    </row>
    <row r="2055" spans="23:25">
      <c r="W2055"/>
      <c r="X2055"/>
      <c r="Y2055"/>
    </row>
    <row r="2056" spans="23:25">
      <c r="W2056"/>
      <c r="X2056"/>
      <c r="Y2056"/>
    </row>
    <row r="2057" spans="23:25">
      <c r="W2057"/>
      <c r="X2057"/>
      <c r="Y2057"/>
    </row>
    <row r="2058" spans="23:25">
      <c r="W2058"/>
      <c r="X2058"/>
      <c r="Y2058"/>
    </row>
    <row r="2059" spans="23:25">
      <c r="W2059"/>
      <c r="X2059"/>
      <c r="Y2059"/>
    </row>
    <row r="2060" spans="23:25">
      <c r="W2060"/>
      <c r="X2060"/>
      <c r="Y2060"/>
    </row>
    <row r="2061" spans="23:25">
      <c r="W2061"/>
      <c r="X2061"/>
      <c r="Y2061"/>
    </row>
    <row r="2062" spans="23:25">
      <c r="W2062"/>
      <c r="X2062"/>
      <c r="Y2062"/>
    </row>
    <row r="2063" spans="23:25">
      <c r="W2063"/>
      <c r="X2063"/>
      <c r="Y2063"/>
    </row>
    <row r="2064" spans="23:25">
      <c r="W2064"/>
      <c r="X2064"/>
      <c r="Y2064"/>
    </row>
    <row r="2065" spans="23:25">
      <c r="W2065"/>
      <c r="X2065"/>
      <c r="Y2065"/>
    </row>
    <row r="2066" spans="23:25">
      <c r="W2066"/>
      <c r="X2066"/>
      <c r="Y2066"/>
    </row>
    <row r="2067" spans="23:25">
      <c r="W2067"/>
      <c r="X2067"/>
      <c r="Y2067"/>
    </row>
    <row r="2068" spans="23:25">
      <c r="W2068"/>
      <c r="X2068"/>
      <c r="Y2068"/>
    </row>
    <row r="2069" spans="23:25">
      <c r="W2069"/>
      <c r="X2069"/>
      <c r="Y2069"/>
    </row>
    <row r="2070" spans="23:25">
      <c r="W2070"/>
      <c r="X2070"/>
      <c r="Y2070"/>
    </row>
    <row r="2071" spans="23:25">
      <c r="W2071"/>
      <c r="X2071"/>
      <c r="Y2071"/>
    </row>
    <row r="2072" spans="23:25">
      <c r="W2072"/>
      <c r="X2072"/>
      <c r="Y2072"/>
    </row>
    <row r="2073" spans="23:25">
      <c r="W2073"/>
      <c r="X2073"/>
      <c r="Y2073"/>
    </row>
    <row r="2074" spans="23:25">
      <c r="W2074"/>
      <c r="X2074"/>
      <c r="Y2074"/>
    </row>
    <row r="2075" spans="23:25">
      <c r="W2075"/>
      <c r="X2075"/>
      <c r="Y2075"/>
    </row>
    <row r="2076" spans="23:25">
      <c r="W2076"/>
      <c r="X2076"/>
      <c r="Y2076"/>
    </row>
    <row r="2077" spans="23:25">
      <c r="W2077"/>
      <c r="X2077"/>
      <c r="Y2077"/>
    </row>
    <row r="2078" spans="23:25">
      <c r="W2078"/>
      <c r="X2078"/>
      <c r="Y2078"/>
    </row>
    <row r="2079" spans="23:25">
      <c r="W2079"/>
      <c r="X2079"/>
      <c r="Y2079"/>
    </row>
    <row r="2080" spans="23:25">
      <c r="W2080"/>
      <c r="X2080"/>
      <c r="Y2080"/>
    </row>
    <row r="2081" spans="23:25">
      <c r="W2081"/>
      <c r="X2081"/>
      <c r="Y2081"/>
    </row>
    <row r="2082" spans="23:25">
      <c r="W2082"/>
      <c r="X2082"/>
      <c r="Y2082"/>
    </row>
    <row r="2083" spans="23:25">
      <c r="W2083"/>
      <c r="X2083"/>
      <c r="Y2083"/>
    </row>
    <row r="2084" spans="23:25">
      <c r="W2084"/>
      <c r="X2084"/>
      <c r="Y2084"/>
    </row>
    <row r="2085" spans="23:25">
      <c r="W2085"/>
      <c r="X2085"/>
      <c r="Y2085"/>
    </row>
    <row r="2086" spans="23:25">
      <c r="W2086"/>
      <c r="X2086"/>
      <c r="Y2086"/>
    </row>
    <row r="2087" spans="23:25">
      <c r="W2087"/>
      <c r="X2087"/>
      <c r="Y2087"/>
    </row>
    <row r="2088" spans="23:25">
      <c r="W2088"/>
      <c r="X2088"/>
      <c r="Y2088"/>
    </row>
    <row r="2089" spans="23:25">
      <c r="W2089"/>
      <c r="X2089"/>
      <c r="Y2089"/>
    </row>
    <row r="2090" spans="23:25">
      <c r="W2090"/>
      <c r="X2090"/>
      <c r="Y2090"/>
    </row>
    <row r="2091" spans="23:25">
      <c r="W2091"/>
      <c r="X2091"/>
      <c r="Y2091"/>
    </row>
    <row r="2092" spans="23:25">
      <c r="W2092"/>
      <c r="X2092"/>
      <c r="Y2092"/>
    </row>
    <row r="2093" spans="23:25">
      <c r="W2093"/>
      <c r="X2093"/>
      <c r="Y2093"/>
    </row>
    <row r="2094" spans="23:25">
      <c r="W2094"/>
      <c r="X2094"/>
      <c r="Y2094"/>
    </row>
    <row r="2095" spans="23:25">
      <c r="W2095"/>
      <c r="X2095"/>
      <c r="Y2095"/>
    </row>
    <row r="2096" spans="23:25">
      <c r="W2096"/>
      <c r="X2096"/>
      <c r="Y2096"/>
    </row>
    <row r="2097" spans="23:25">
      <c r="W2097"/>
      <c r="X2097"/>
      <c r="Y2097"/>
    </row>
    <row r="2098" spans="23:25">
      <c r="W2098"/>
      <c r="X2098"/>
      <c r="Y2098"/>
    </row>
    <row r="2099" spans="23:25">
      <c r="W2099"/>
      <c r="X2099"/>
      <c r="Y2099"/>
    </row>
    <row r="2100" spans="23:25">
      <c r="W2100"/>
      <c r="X2100"/>
      <c r="Y2100"/>
    </row>
    <row r="2101" spans="23:25">
      <c r="W2101"/>
      <c r="X2101"/>
      <c r="Y2101"/>
    </row>
    <row r="2102" spans="23:25">
      <c r="W2102"/>
      <c r="X2102"/>
      <c r="Y2102"/>
    </row>
    <row r="2103" spans="23:25">
      <c r="W2103"/>
      <c r="X2103"/>
      <c r="Y2103"/>
    </row>
    <row r="2104" spans="23:25">
      <c r="W2104"/>
      <c r="X2104"/>
      <c r="Y2104"/>
    </row>
    <row r="2105" spans="23:25">
      <c r="W2105"/>
      <c r="X2105"/>
      <c r="Y2105"/>
    </row>
    <row r="2106" spans="23:25">
      <c r="W2106"/>
      <c r="X2106"/>
      <c r="Y2106"/>
    </row>
    <row r="2107" spans="23:25">
      <c r="W2107"/>
      <c r="X2107"/>
      <c r="Y2107"/>
    </row>
    <row r="2108" spans="23:25">
      <c r="W2108"/>
      <c r="X2108"/>
      <c r="Y2108"/>
    </row>
    <row r="2109" spans="23:25">
      <c r="W2109"/>
      <c r="X2109"/>
      <c r="Y2109"/>
    </row>
    <row r="2110" spans="23:25">
      <c r="W2110"/>
      <c r="X2110"/>
      <c r="Y2110"/>
    </row>
    <row r="2111" spans="23:25">
      <c r="W2111"/>
      <c r="X2111"/>
      <c r="Y2111"/>
    </row>
    <row r="2112" spans="23:25">
      <c r="W2112"/>
      <c r="X2112"/>
      <c r="Y2112"/>
    </row>
    <row r="2113" spans="23:25">
      <c r="W2113"/>
      <c r="X2113"/>
      <c r="Y2113"/>
    </row>
    <row r="2114" spans="23:25">
      <c r="W2114"/>
      <c r="X2114"/>
      <c r="Y2114"/>
    </row>
    <row r="2115" spans="23:25">
      <c r="W2115"/>
      <c r="X2115"/>
      <c r="Y2115"/>
    </row>
    <row r="2116" spans="23:25">
      <c r="W2116"/>
      <c r="X2116"/>
      <c r="Y2116"/>
    </row>
    <row r="2117" spans="23:25">
      <c r="W2117"/>
      <c r="X2117"/>
      <c r="Y2117"/>
    </row>
    <row r="2118" spans="23:25">
      <c r="W2118"/>
      <c r="X2118"/>
      <c r="Y2118"/>
    </row>
    <row r="2119" spans="23:25">
      <c r="W2119"/>
      <c r="X2119"/>
      <c r="Y2119"/>
    </row>
    <row r="2120" spans="23:25">
      <c r="W2120"/>
      <c r="X2120"/>
      <c r="Y2120"/>
    </row>
    <row r="2121" spans="23:25">
      <c r="W2121"/>
      <c r="X2121"/>
      <c r="Y2121"/>
    </row>
    <row r="2122" spans="23:25">
      <c r="W2122"/>
      <c r="X2122"/>
      <c r="Y2122"/>
    </row>
    <row r="2123" spans="23:25">
      <c r="W2123"/>
      <c r="X2123"/>
      <c r="Y2123"/>
    </row>
    <row r="2124" spans="23:25">
      <c r="W2124"/>
      <c r="X2124"/>
      <c r="Y2124"/>
    </row>
    <row r="2125" spans="23:25">
      <c r="W2125"/>
      <c r="X2125"/>
      <c r="Y2125"/>
    </row>
    <row r="2126" spans="23:25">
      <c r="W2126"/>
      <c r="X2126"/>
      <c r="Y2126"/>
    </row>
    <row r="2127" spans="23:25">
      <c r="W2127"/>
      <c r="X2127"/>
      <c r="Y2127"/>
    </row>
    <row r="2128" spans="23:25">
      <c r="W2128"/>
      <c r="X2128"/>
      <c r="Y2128"/>
    </row>
    <row r="2129" spans="23:25">
      <c r="W2129"/>
      <c r="X2129"/>
      <c r="Y2129"/>
    </row>
    <row r="2130" spans="23:25">
      <c r="W2130"/>
      <c r="X2130"/>
      <c r="Y2130"/>
    </row>
    <row r="2131" spans="23:25">
      <c r="W2131"/>
      <c r="X2131"/>
      <c r="Y2131"/>
    </row>
    <row r="2132" spans="23:25">
      <c r="W2132"/>
      <c r="X2132"/>
      <c r="Y2132"/>
    </row>
    <row r="2133" spans="23:25">
      <c r="W2133"/>
      <c r="X2133"/>
      <c r="Y2133"/>
    </row>
    <row r="2134" spans="23:25">
      <c r="W2134"/>
      <c r="X2134"/>
      <c r="Y2134"/>
    </row>
    <row r="2135" spans="23:25">
      <c r="W2135"/>
      <c r="X2135"/>
      <c r="Y2135"/>
    </row>
    <row r="2136" spans="23:25">
      <c r="W2136"/>
      <c r="X2136"/>
      <c r="Y2136"/>
    </row>
    <row r="2137" spans="23:25">
      <c r="W2137"/>
      <c r="X2137"/>
      <c r="Y2137"/>
    </row>
    <row r="2138" spans="23:25">
      <c r="W2138"/>
      <c r="X2138"/>
      <c r="Y2138"/>
    </row>
    <row r="2139" spans="23:25">
      <c r="W2139"/>
      <c r="X2139"/>
      <c r="Y2139"/>
    </row>
    <row r="2140" spans="23:25">
      <c r="W2140"/>
      <c r="X2140"/>
      <c r="Y2140"/>
    </row>
    <row r="2141" spans="23:25">
      <c r="W2141"/>
      <c r="X2141"/>
      <c r="Y2141"/>
    </row>
    <row r="2142" spans="23:25">
      <c r="W2142"/>
      <c r="X2142"/>
      <c r="Y2142"/>
    </row>
    <row r="2143" spans="23:25">
      <c r="W2143"/>
      <c r="X2143"/>
      <c r="Y2143"/>
    </row>
    <row r="2144" spans="23:25">
      <c r="W2144"/>
      <c r="X2144"/>
      <c r="Y2144"/>
    </row>
    <row r="2145" spans="23:25">
      <c r="W2145"/>
      <c r="X2145"/>
      <c r="Y2145"/>
    </row>
    <row r="2146" spans="23:25">
      <c r="W2146"/>
      <c r="X2146"/>
      <c r="Y2146"/>
    </row>
    <row r="2147" spans="23:25">
      <c r="W2147"/>
      <c r="X2147"/>
      <c r="Y2147"/>
    </row>
    <row r="2148" spans="23:25">
      <c r="W2148"/>
      <c r="X2148"/>
      <c r="Y2148"/>
    </row>
    <row r="2149" spans="23:25">
      <c r="W2149"/>
      <c r="X2149"/>
      <c r="Y2149"/>
    </row>
    <row r="2150" spans="23:25">
      <c r="W2150"/>
      <c r="X2150"/>
      <c r="Y2150"/>
    </row>
    <row r="2151" spans="23:25">
      <c r="W2151"/>
      <c r="X2151"/>
      <c r="Y2151"/>
    </row>
    <row r="2152" spans="23:25">
      <c r="W2152"/>
      <c r="X2152"/>
      <c r="Y2152"/>
    </row>
    <row r="2153" spans="23:25">
      <c r="W2153"/>
      <c r="X2153"/>
      <c r="Y2153"/>
    </row>
    <row r="2154" spans="23:25">
      <c r="W2154"/>
      <c r="X2154"/>
      <c r="Y2154"/>
    </row>
    <row r="2155" spans="23:25">
      <c r="W2155"/>
      <c r="X2155"/>
      <c r="Y2155"/>
    </row>
    <row r="2156" spans="23:25">
      <c r="W2156"/>
      <c r="X2156"/>
      <c r="Y2156"/>
    </row>
    <row r="2157" spans="23:25">
      <c r="W2157"/>
      <c r="X2157"/>
      <c r="Y2157"/>
    </row>
    <row r="2158" spans="23:25">
      <c r="W2158"/>
      <c r="X2158"/>
      <c r="Y2158"/>
    </row>
    <row r="2159" spans="23:25">
      <c r="W2159"/>
      <c r="X2159"/>
      <c r="Y2159"/>
    </row>
    <row r="2160" spans="23:25">
      <c r="W2160"/>
      <c r="X2160"/>
      <c r="Y2160"/>
    </row>
    <row r="2161" spans="23:25">
      <c r="W2161"/>
      <c r="X2161"/>
      <c r="Y2161"/>
    </row>
    <row r="2162" spans="23:25">
      <c r="W2162"/>
      <c r="X2162"/>
      <c r="Y2162"/>
    </row>
    <row r="2163" spans="23:25">
      <c r="W2163"/>
      <c r="X2163"/>
      <c r="Y2163"/>
    </row>
    <row r="2164" spans="23:25">
      <c r="W2164"/>
      <c r="X2164"/>
      <c r="Y2164"/>
    </row>
    <row r="2165" spans="23:25">
      <c r="W2165"/>
      <c r="X2165"/>
      <c r="Y2165"/>
    </row>
    <row r="2166" spans="23:25">
      <c r="W2166"/>
      <c r="X2166"/>
      <c r="Y2166"/>
    </row>
    <row r="2167" spans="23:25">
      <c r="W2167"/>
      <c r="X2167"/>
      <c r="Y2167"/>
    </row>
    <row r="2168" spans="23:25">
      <c r="W2168"/>
      <c r="X2168"/>
      <c r="Y2168"/>
    </row>
    <row r="2169" spans="23:25">
      <c r="W2169"/>
      <c r="X2169"/>
      <c r="Y2169"/>
    </row>
    <row r="2170" spans="23:25">
      <c r="W2170"/>
      <c r="X2170"/>
      <c r="Y2170"/>
    </row>
    <row r="2171" spans="23:25">
      <c r="W2171"/>
      <c r="X2171"/>
      <c r="Y2171"/>
    </row>
    <row r="2172" spans="23:25">
      <c r="W2172"/>
      <c r="X2172"/>
      <c r="Y2172"/>
    </row>
    <row r="2173" spans="23:25">
      <c r="W2173"/>
      <c r="X2173"/>
      <c r="Y2173"/>
    </row>
    <row r="2174" spans="23:25">
      <c r="W2174"/>
      <c r="X2174"/>
      <c r="Y2174"/>
    </row>
    <row r="2175" spans="23:25">
      <c r="W2175"/>
      <c r="X2175"/>
      <c r="Y2175"/>
    </row>
    <row r="2176" spans="23:25">
      <c r="W2176"/>
      <c r="X2176"/>
      <c r="Y2176"/>
    </row>
    <row r="2177" spans="23:25">
      <c r="W2177"/>
      <c r="X2177"/>
      <c r="Y2177"/>
    </row>
    <row r="2178" spans="23:25">
      <c r="W2178"/>
      <c r="X2178"/>
      <c r="Y2178"/>
    </row>
    <row r="2179" spans="23:25">
      <c r="W2179"/>
      <c r="X2179"/>
      <c r="Y2179"/>
    </row>
    <row r="2180" spans="23:25">
      <c r="W2180"/>
      <c r="X2180"/>
      <c r="Y2180"/>
    </row>
    <row r="2181" spans="23:25">
      <c r="W2181"/>
      <c r="X2181"/>
      <c r="Y2181"/>
    </row>
    <row r="2182" spans="23:25">
      <c r="W2182"/>
      <c r="X2182"/>
      <c r="Y2182"/>
    </row>
    <row r="2183" spans="23:25">
      <c r="W2183"/>
      <c r="X2183"/>
      <c r="Y2183"/>
    </row>
    <row r="2184" spans="23:25">
      <c r="W2184"/>
      <c r="X2184"/>
      <c r="Y2184"/>
    </row>
    <row r="2185" spans="23:25">
      <c r="W2185"/>
      <c r="X2185"/>
      <c r="Y2185"/>
    </row>
    <row r="2186" spans="23:25">
      <c r="W2186"/>
      <c r="X2186"/>
      <c r="Y2186"/>
    </row>
    <row r="2187" spans="23:25">
      <c r="W2187"/>
      <c r="X2187"/>
      <c r="Y2187"/>
    </row>
    <row r="2188" spans="23:25">
      <c r="W2188"/>
      <c r="X2188"/>
      <c r="Y2188"/>
    </row>
    <row r="2189" spans="23:25">
      <c r="W2189"/>
      <c r="X2189"/>
      <c r="Y2189"/>
    </row>
    <row r="2190" spans="23:25">
      <c r="W2190"/>
      <c r="X2190"/>
      <c r="Y2190"/>
    </row>
    <row r="2191" spans="23:25">
      <c r="W2191"/>
      <c r="X2191"/>
      <c r="Y2191"/>
    </row>
    <row r="2192" spans="23:25">
      <c r="W2192"/>
      <c r="X2192"/>
      <c r="Y2192"/>
    </row>
    <row r="2193" spans="23:25">
      <c r="W2193"/>
      <c r="X2193"/>
      <c r="Y2193"/>
    </row>
    <row r="2194" spans="23:25">
      <c r="W2194"/>
      <c r="X2194"/>
      <c r="Y2194"/>
    </row>
    <row r="2195" spans="23:25">
      <c r="W2195"/>
      <c r="X2195"/>
      <c r="Y2195"/>
    </row>
    <row r="2196" spans="23:25">
      <c r="W2196"/>
      <c r="X2196"/>
      <c r="Y2196"/>
    </row>
    <row r="2197" spans="23:25">
      <c r="W2197"/>
      <c r="X2197"/>
      <c r="Y2197"/>
    </row>
    <row r="2198" spans="23:25">
      <c r="W2198"/>
      <c r="X2198"/>
      <c r="Y2198"/>
    </row>
    <row r="2199" spans="23:25">
      <c r="W2199"/>
      <c r="X2199"/>
      <c r="Y2199"/>
    </row>
    <row r="2200" spans="23:25">
      <c r="W2200"/>
      <c r="X2200"/>
      <c r="Y2200"/>
    </row>
    <row r="2201" spans="23:25">
      <c r="W2201"/>
      <c r="X2201"/>
      <c r="Y2201"/>
    </row>
    <row r="2202" spans="23:25">
      <c r="W2202"/>
      <c r="X2202"/>
      <c r="Y2202"/>
    </row>
    <row r="2203" spans="23:25">
      <c r="W2203"/>
      <c r="X2203"/>
      <c r="Y2203"/>
    </row>
    <row r="2204" spans="23:25">
      <c r="W2204"/>
      <c r="X2204"/>
      <c r="Y2204"/>
    </row>
    <row r="2205" spans="23:25">
      <c r="W2205"/>
      <c r="X2205"/>
      <c r="Y2205"/>
    </row>
    <row r="2206" spans="23:25">
      <c r="W2206"/>
      <c r="X2206"/>
      <c r="Y2206"/>
    </row>
    <row r="2207" spans="23:25">
      <c r="W2207"/>
      <c r="X2207"/>
      <c r="Y2207"/>
    </row>
    <row r="2208" spans="23:25">
      <c r="W2208"/>
      <c r="X2208"/>
      <c r="Y2208"/>
    </row>
    <row r="2209" spans="23:25">
      <c r="W2209"/>
      <c r="X2209"/>
      <c r="Y2209"/>
    </row>
    <row r="2210" spans="23:25">
      <c r="W2210"/>
      <c r="X2210"/>
      <c r="Y2210"/>
    </row>
    <row r="2211" spans="23:25">
      <c r="W2211"/>
      <c r="X2211"/>
      <c r="Y2211"/>
    </row>
    <row r="2212" spans="23:25">
      <c r="W2212"/>
      <c r="X2212"/>
      <c r="Y2212"/>
    </row>
    <row r="2213" spans="23:25">
      <c r="W2213"/>
      <c r="X2213"/>
      <c r="Y2213"/>
    </row>
    <row r="2214" spans="23:25">
      <c r="W2214"/>
      <c r="X2214"/>
      <c r="Y2214"/>
    </row>
    <row r="2215" spans="23:25">
      <c r="W2215"/>
      <c r="X2215"/>
      <c r="Y2215"/>
    </row>
    <row r="2216" spans="23:25">
      <c r="W2216"/>
      <c r="X2216"/>
      <c r="Y2216"/>
    </row>
    <row r="2217" spans="23:25">
      <c r="W2217"/>
      <c r="X2217"/>
      <c r="Y2217"/>
    </row>
    <row r="2218" spans="23:25">
      <c r="W2218"/>
      <c r="X2218"/>
      <c r="Y2218"/>
    </row>
    <row r="2219" spans="23:25">
      <c r="W2219"/>
      <c r="X2219"/>
      <c r="Y2219"/>
    </row>
    <row r="2220" spans="23:25">
      <c r="W2220"/>
      <c r="X2220"/>
      <c r="Y2220"/>
    </row>
    <row r="2221" spans="23:25">
      <c r="W2221"/>
      <c r="X2221"/>
      <c r="Y2221"/>
    </row>
    <row r="2222" spans="23:25">
      <c r="W2222"/>
      <c r="X2222"/>
      <c r="Y2222"/>
    </row>
    <row r="2223" spans="23:25">
      <c r="W2223"/>
      <c r="X2223"/>
      <c r="Y2223"/>
    </row>
    <row r="2224" spans="23:25">
      <c r="W2224"/>
      <c r="X2224"/>
      <c r="Y2224"/>
    </row>
    <row r="2225" spans="23:25">
      <c r="W2225"/>
      <c r="X2225"/>
      <c r="Y2225"/>
    </row>
    <row r="2226" spans="23:25">
      <c r="W2226"/>
      <c r="X2226"/>
      <c r="Y2226"/>
    </row>
    <row r="2227" spans="23:25">
      <c r="W2227"/>
      <c r="X2227"/>
      <c r="Y2227"/>
    </row>
    <row r="2228" spans="23:25">
      <c r="W2228"/>
      <c r="X2228"/>
      <c r="Y2228"/>
    </row>
    <row r="2229" spans="23:25">
      <c r="W2229"/>
      <c r="X2229"/>
      <c r="Y2229"/>
    </row>
    <row r="2230" spans="23:25">
      <c r="W2230"/>
      <c r="X2230"/>
      <c r="Y2230"/>
    </row>
    <row r="2231" spans="23:25">
      <c r="W2231"/>
      <c r="X2231"/>
      <c r="Y2231"/>
    </row>
    <row r="2232" spans="23:25">
      <c r="W2232"/>
      <c r="X2232"/>
      <c r="Y2232"/>
    </row>
    <row r="2233" spans="23:25">
      <c r="W2233"/>
      <c r="X2233"/>
      <c r="Y2233"/>
    </row>
    <row r="2234" spans="23:25">
      <c r="W2234"/>
      <c r="X2234"/>
      <c r="Y2234"/>
    </row>
    <row r="2235" spans="23:25">
      <c r="W2235"/>
      <c r="X2235"/>
      <c r="Y2235"/>
    </row>
    <row r="2236" spans="23:25">
      <c r="W2236"/>
      <c r="X2236"/>
      <c r="Y2236"/>
    </row>
    <row r="2237" spans="23:25">
      <c r="W2237"/>
      <c r="X2237"/>
      <c r="Y2237"/>
    </row>
    <row r="2238" spans="23:25">
      <c r="W2238"/>
      <c r="X2238"/>
      <c r="Y2238"/>
    </row>
    <row r="2239" spans="23:25">
      <c r="W2239"/>
      <c r="X2239"/>
      <c r="Y2239"/>
    </row>
    <row r="2240" spans="23:25">
      <c r="W2240"/>
      <c r="X2240"/>
      <c r="Y2240"/>
    </row>
    <row r="2241" spans="23:25">
      <c r="W2241"/>
      <c r="X2241"/>
      <c r="Y2241"/>
    </row>
    <row r="2242" spans="23:25">
      <c r="W2242"/>
      <c r="X2242"/>
      <c r="Y2242"/>
    </row>
    <row r="2243" spans="23:25">
      <c r="W2243"/>
      <c r="X2243"/>
      <c r="Y2243"/>
    </row>
    <row r="2244" spans="23:25">
      <c r="W2244"/>
      <c r="X2244"/>
      <c r="Y2244"/>
    </row>
    <row r="2245" spans="23:25">
      <c r="W2245"/>
      <c r="X2245"/>
      <c r="Y2245"/>
    </row>
    <row r="2246" spans="23:25">
      <c r="W2246"/>
      <c r="X2246"/>
      <c r="Y2246"/>
    </row>
    <row r="2247" spans="23:25">
      <c r="W2247"/>
      <c r="X2247"/>
      <c r="Y2247"/>
    </row>
    <row r="2248" spans="23:25">
      <c r="W2248"/>
      <c r="X2248"/>
      <c r="Y2248"/>
    </row>
    <row r="2249" spans="23:25">
      <c r="W2249"/>
      <c r="X2249"/>
      <c r="Y2249"/>
    </row>
    <row r="2250" spans="23:25">
      <c r="W2250"/>
      <c r="X2250"/>
      <c r="Y2250"/>
    </row>
    <row r="2251" spans="23:25">
      <c r="W2251"/>
      <c r="X2251"/>
      <c r="Y2251"/>
    </row>
    <row r="2252" spans="23:25">
      <c r="W2252"/>
      <c r="X2252"/>
      <c r="Y2252"/>
    </row>
    <row r="2253" spans="23:25">
      <c r="W2253"/>
      <c r="X2253"/>
      <c r="Y2253"/>
    </row>
    <row r="2254" spans="23:25">
      <c r="W2254"/>
      <c r="X2254"/>
      <c r="Y2254"/>
    </row>
    <row r="2255" spans="23:25">
      <c r="W2255"/>
      <c r="X2255"/>
      <c r="Y2255"/>
    </row>
    <row r="2256" spans="23:25">
      <c r="W2256"/>
      <c r="X2256"/>
      <c r="Y2256"/>
    </row>
    <row r="2257" spans="23:25">
      <c r="W2257"/>
      <c r="X2257"/>
      <c r="Y2257"/>
    </row>
    <row r="2258" spans="23:25">
      <c r="W2258"/>
      <c r="X2258"/>
      <c r="Y2258"/>
    </row>
    <row r="2259" spans="23:25">
      <c r="W2259"/>
      <c r="X2259"/>
      <c r="Y2259"/>
    </row>
    <row r="2260" spans="23:25">
      <c r="W2260"/>
      <c r="X2260"/>
      <c r="Y2260"/>
    </row>
    <row r="2261" spans="23:25">
      <c r="W2261"/>
      <c r="X2261"/>
      <c r="Y2261"/>
    </row>
    <row r="2262" spans="23:25">
      <c r="W2262"/>
      <c r="X2262"/>
      <c r="Y2262"/>
    </row>
    <row r="2263" spans="23:25">
      <c r="W2263"/>
      <c r="X2263"/>
      <c r="Y2263"/>
    </row>
    <row r="2264" spans="23:25">
      <c r="W2264"/>
      <c r="X2264"/>
      <c r="Y2264"/>
    </row>
    <row r="2265" spans="23:25">
      <c r="W2265"/>
      <c r="X2265"/>
      <c r="Y2265"/>
    </row>
    <row r="2266" spans="23:25">
      <c r="W2266"/>
      <c r="X2266"/>
      <c r="Y2266"/>
    </row>
    <row r="2267" spans="23:25">
      <c r="W2267"/>
      <c r="X2267"/>
      <c r="Y2267"/>
    </row>
    <row r="2268" spans="23:25">
      <c r="W2268"/>
      <c r="X2268"/>
      <c r="Y2268"/>
    </row>
    <row r="2269" spans="23:25">
      <c r="W2269"/>
      <c r="X2269"/>
      <c r="Y2269"/>
    </row>
    <row r="2270" spans="23:25">
      <c r="W2270"/>
      <c r="X2270"/>
      <c r="Y2270"/>
    </row>
    <row r="2271" spans="23:25">
      <c r="W2271"/>
      <c r="X2271"/>
      <c r="Y2271"/>
    </row>
    <row r="2272" spans="23:25">
      <c r="W2272"/>
      <c r="X2272"/>
      <c r="Y2272"/>
    </row>
    <row r="2273" spans="23:25">
      <c r="W2273"/>
      <c r="X2273"/>
      <c r="Y2273"/>
    </row>
    <row r="2274" spans="23:25">
      <c r="W2274"/>
      <c r="X2274"/>
      <c r="Y2274"/>
    </row>
    <row r="2275" spans="23:25">
      <c r="W2275"/>
      <c r="X2275"/>
      <c r="Y2275"/>
    </row>
    <row r="2276" spans="23:25">
      <c r="W2276"/>
      <c r="X2276"/>
      <c r="Y2276"/>
    </row>
    <row r="2277" spans="23:25">
      <c r="W2277"/>
      <c r="X2277"/>
      <c r="Y2277"/>
    </row>
    <row r="2278" spans="23:25">
      <c r="W2278"/>
      <c r="X2278"/>
      <c r="Y2278"/>
    </row>
    <row r="2279" spans="23:25">
      <c r="W2279"/>
      <c r="X2279"/>
      <c r="Y2279"/>
    </row>
    <row r="2280" spans="23:25">
      <c r="W2280"/>
      <c r="X2280"/>
      <c r="Y2280"/>
    </row>
    <row r="2281" spans="23:25">
      <c r="W2281"/>
      <c r="X2281"/>
      <c r="Y2281"/>
    </row>
    <row r="2282" spans="23:25">
      <c r="W2282"/>
      <c r="X2282"/>
      <c r="Y2282"/>
    </row>
    <row r="2283" spans="23:25">
      <c r="W2283"/>
      <c r="X2283"/>
      <c r="Y2283"/>
    </row>
    <row r="2284" spans="23:25">
      <c r="W2284"/>
      <c r="X2284"/>
      <c r="Y2284"/>
    </row>
    <row r="2285" spans="23:25">
      <c r="W2285"/>
      <c r="X2285"/>
      <c r="Y2285"/>
    </row>
    <row r="2286" spans="23:25">
      <c r="W2286"/>
      <c r="X2286"/>
      <c r="Y2286"/>
    </row>
    <row r="2287" spans="23:25">
      <c r="W2287"/>
      <c r="X2287"/>
      <c r="Y2287"/>
    </row>
    <row r="2288" spans="23:25">
      <c r="W2288"/>
      <c r="X2288"/>
      <c r="Y2288"/>
    </row>
    <row r="2289" spans="23:25">
      <c r="W2289"/>
      <c r="X2289"/>
      <c r="Y2289"/>
    </row>
    <row r="2290" spans="23:25">
      <c r="W2290"/>
      <c r="X2290"/>
      <c r="Y2290"/>
    </row>
    <row r="2291" spans="23:25">
      <c r="W2291"/>
      <c r="X2291"/>
      <c r="Y2291"/>
    </row>
    <row r="2292" spans="23:25">
      <c r="W2292"/>
      <c r="X2292"/>
      <c r="Y2292"/>
    </row>
    <row r="2293" spans="23:25">
      <c r="W2293"/>
      <c r="X2293"/>
      <c r="Y2293"/>
    </row>
    <row r="2294" spans="23:25">
      <c r="W2294"/>
      <c r="X2294"/>
      <c r="Y2294"/>
    </row>
    <row r="2295" spans="23:25">
      <c r="W2295"/>
      <c r="X2295"/>
      <c r="Y2295"/>
    </row>
    <row r="2296" spans="23:25">
      <c r="W2296"/>
      <c r="X2296"/>
      <c r="Y2296"/>
    </row>
    <row r="2297" spans="23:25">
      <c r="W2297"/>
      <c r="X2297"/>
      <c r="Y2297"/>
    </row>
    <row r="2298" spans="23:25">
      <c r="W2298"/>
      <c r="X2298"/>
      <c r="Y2298"/>
    </row>
    <row r="2299" spans="23:25">
      <c r="W2299"/>
      <c r="X2299"/>
      <c r="Y2299"/>
    </row>
    <row r="2300" spans="23:25">
      <c r="W2300"/>
      <c r="X2300"/>
      <c r="Y2300"/>
    </row>
    <row r="2301" spans="23:25">
      <c r="W2301"/>
      <c r="X2301"/>
      <c r="Y2301"/>
    </row>
    <row r="2302" spans="23:25">
      <c r="W2302"/>
      <c r="X2302"/>
      <c r="Y2302"/>
    </row>
    <row r="2303" spans="23:25">
      <c r="W2303"/>
      <c r="X2303"/>
      <c r="Y2303"/>
    </row>
    <row r="2304" spans="23:25">
      <c r="W2304"/>
      <c r="X2304"/>
      <c r="Y2304"/>
    </row>
    <row r="2305" spans="23:25">
      <c r="W2305"/>
      <c r="X2305"/>
      <c r="Y2305"/>
    </row>
    <row r="2306" spans="23:25">
      <c r="W2306"/>
      <c r="X2306"/>
      <c r="Y2306"/>
    </row>
    <row r="2307" spans="23:25">
      <c r="W2307"/>
      <c r="X2307"/>
      <c r="Y2307"/>
    </row>
    <row r="2308" spans="23:25">
      <c r="W2308"/>
      <c r="X2308"/>
      <c r="Y2308"/>
    </row>
    <row r="2309" spans="23:25">
      <c r="W2309"/>
      <c r="X2309"/>
      <c r="Y2309"/>
    </row>
    <row r="2310" spans="23:25">
      <c r="W2310"/>
      <c r="X2310"/>
      <c r="Y2310"/>
    </row>
    <row r="2311" spans="23:25">
      <c r="W2311"/>
      <c r="X2311"/>
      <c r="Y2311"/>
    </row>
    <row r="2312" spans="23:25">
      <c r="W2312"/>
      <c r="X2312"/>
      <c r="Y2312"/>
    </row>
    <row r="2313" spans="23:25">
      <c r="W2313"/>
      <c r="X2313"/>
      <c r="Y2313"/>
    </row>
    <row r="2314" spans="23:25">
      <c r="W2314"/>
      <c r="X2314"/>
      <c r="Y2314"/>
    </row>
    <row r="2315" spans="23:25">
      <c r="W2315"/>
      <c r="X2315"/>
      <c r="Y2315"/>
    </row>
    <row r="2316" spans="23:25">
      <c r="W2316"/>
      <c r="X2316"/>
      <c r="Y2316"/>
    </row>
    <row r="2317" spans="23:25">
      <c r="W2317"/>
      <c r="X2317"/>
      <c r="Y2317"/>
    </row>
    <row r="2318" spans="23:25">
      <c r="W2318"/>
      <c r="X2318"/>
      <c r="Y2318"/>
    </row>
    <row r="2319" spans="23:25">
      <c r="W2319"/>
      <c r="X2319"/>
      <c r="Y2319"/>
    </row>
    <row r="2320" spans="23:25">
      <c r="W2320"/>
      <c r="X2320"/>
      <c r="Y2320"/>
    </row>
    <row r="2321" spans="23:25">
      <c r="W2321"/>
      <c r="X2321"/>
      <c r="Y2321"/>
    </row>
    <row r="2322" spans="23:25">
      <c r="W2322"/>
      <c r="X2322"/>
      <c r="Y2322"/>
    </row>
    <row r="2323" spans="23:25">
      <c r="W2323"/>
      <c r="X2323"/>
      <c r="Y2323"/>
    </row>
    <row r="2324" spans="23:25">
      <c r="W2324"/>
      <c r="X2324"/>
      <c r="Y2324"/>
    </row>
    <row r="2325" spans="23:25">
      <c r="W2325"/>
      <c r="X2325"/>
      <c r="Y2325"/>
    </row>
    <row r="2326" spans="23:25">
      <c r="W2326"/>
      <c r="X2326"/>
      <c r="Y2326"/>
    </row>
    <row r="2327" spans="23:25">
      <c r="W2327"/>
      <c r="X2327"/>
      <c r="Y2327"/>
    </row>
    <row r="2328" spans="23:25">
      <c r="W2328"/>
      <c r="X2328"/>
      <c r="Y2328"/>
    </row>
    <row r="2329" spans="23:25">
      <c r="W2329"/>
      <c r="X2329"/>
      <c r="Y2329"/>
    </row>
    <row r="2330" spans="23:25">
      <c r="W2330"/>
      <c r="X2330"/>
      <c r="Y2330"/>
    </row>
    <row r="2331" spans="23:25">
      <c r="W2331"/>
      <c r="X2331"/>
      <c r="Y2331"/>
    </row>
    <row r="2332" spans="23:25">
      <c r="W2332"/>
      <c r="X2332"/>
      <c r="Y2332"/>
    </row>
    <row r="2333" spans="23:25">
      <c r="W2333"/>
      <c r="X2333"/>
      <c r="Y2333"/>
    </row>
    <row r="2334" spans="23:25">
      <c r="W2334"/>
      <c r="X2334"/>
      <c r="Y2334"/>
    </row>
    <row r="2335" spans="23:25">
      <c r="W2335"/>
      <c r="X2335"/>
      <c r="Y2335"/>
    </row>
    <row r="2336" spans="23:25">
      <c r="W2336"/>
      <c r="X2336"/>
      <c r="Y2336"/>
    </row>
    <row r="2337" spans="23:25">
      <c r="W2337"/>
      <c r="X2337"/>
      <c r="Y2337"/>
    </row>
    <row r="2338" spans="23:25">
      <c r="W2338"/>
      <c r="X2338"/>
      <c r="Y2338"/>
    </row>
    <row r="2339" spans="23:25">
      <c r="W2339"/>
      <c r="X2339"/>
      <c r="Y2339"/>
    </row>
    <row r="2340" spans="23:25">
      <c r="W2340"/>
      <c r="X2340"/>
      <c r="Y2340"/>
    </row>
    <row r="2341" spans="23:25">
      <c r="W2341"/>
      <c r="X2341"/>
      <c r="Y2341"/>
    </row>
    <row r="2342" spans="23:25">
      <c r="W2342"/>
      <c r="X2342"/>
      <c r="Y2342"/>
    </row>
    <row r="2343" spans="23:25">
      <c r="W2343"/>
      <c r="X2343"/>
      <c r="Y2343"/>
    </row>
    <row r="2344" spans="23:25">
      <c r="W2344"/>
      <c r="X2344"/>
      <c r="Y2344"/>
    </row>
    <row r="2345" spans="23:25">
      <c r="W2345"/>
      <c r="X2345"/>
      <c r="Y2345"/>
    </row>
    <row r="2346" spans="23:25">
      <c r="W2346"/>
      <c r="X2346"/>
      <c r="Y2346"/>
    </row>
    <row r="2347" spans="23:25">
      <c r="W2347"/>
      <c r="X2347"/>
      <c r="Y2347"/>
    </row>
    <row r="2348" spans="23:25">
      <c r="W2348"/>
      <c r="X2348"/>
      <c r="Y2348"/>
    </row>
    <row r="2349" spans="23:25">
      <c r="W2349"/>
      <c r="X2349"/>
      <c r="Y2349"/>
    </row>
    <row r="2350" spans="23:25">
      <c r="W2350"/>
      <c r="X2350"/>
      <c r="Y2350"/>
    </row>
    <row r="2351" spans="23:25">
      <c r="W2351"/>
      <c r="X2351"/>
      <c r="Y2351"/>
    </row>
    <row r="2352" spans="23:25">
      <c r="W2352"/>
      <c r="X2352"/>
      <c r="Y2352"/>
    </row>
    <row r="2353" spans="23:25">
      <c r="W2353"/>
      <c r="X2353"/>
      <c r="Y2353"/>
    </row>
    <row r="2354" spans="23:25">
      <c r="W2354"/>
      <c r="X2354"/>
      <c r="Y2354"/>
    </row>
    <row r="2355" spans="23:25">
      <c r="W2355"/>
      <c r="X2355"/>
      <c r="Y2355"/>
    </row>
    <row r="2356" spans="23:25">
      <c r="W2356"/>
      <c r="X2356"/>
      <c r="Y2356"/>
    </row>
    <row r="2357" spans="23:25">
      <c r="W2357"/>
      <c r="X2357"/>
      <c r="Y2357"/>
    </row>
    <row r="2358" spans="23:25">
      <c r="W2358"/>
      <c r="X2358"/>
      <c r="Y2358"/>
    </row>
    <row r="2359" spans="23:25">
      <c r="W2359"/>
      <c r="X2359"/>
      <c r="Y2359"/>
    </row>
    <row r="2360" spans="23:25">
      <c r="W2360"/>
      <c r="X2360"/>
      <c r="Y2360"/>
    </row>
    <row r="2361" spans="23:25">
      <c r="W2361"/>
      <c r="X2361"/>
      <c r="Y2361"/>
    </row>
    <row r="2362" spans="23:25">
      <c r="W2362"/>
      <c r="X2362"/>
      <c r="Y2362"/>
    </row>
    <row r="2363" spans="23:25">
      <c r="W2363"/>
      <c r="X2363"/>
      <c r="Y2363"/>
    </row>
    <row r="2364" spans="23:25">
      <c r="W2364"/>
      <c r="X2364"/>
      <c r="Y2364"/>
    </row>
    <row r="2365" spans="23:25">
      <c r="W2365"/>
      <c r="X2365"/>
      <c r="Y2365"/>
    </row>
    <row r="2366" spans="23:25">
      <c r="W2366"/>
      <c r="X2366"/>
      <c r="Y2366"/>
    </row>
    <row r="2367" spans="23:25">
      <c r="W2367"/>
      <c r="X2367"/>
      <c r="Y2367"/>
    </row>
    <row r="2368" spans="23:25">
      <c r="W2368"/>
      <c r="X2368"/>
      <c r="Y2368"/>
    </row>
    <row r="2369" spans="23:25">
      <c r="W2369"/>
      <c r="X2369"/>
      <c r="Y2369"/>
    </row>
    <row r="2370" spans="23:25">
      <c r="W2370"/>
      <c r="X2370"/>
      <c r="Y2370"/>
    </row>
    <row r="2371" spans="23:25">
      <c r="W2371"/>
      <c r="X2371"/>
      <c r="Y2371"/>
    </row>
    <row r="2372" spans="23:25">
      <c r="W2372"/>
      <c r="X2372"/>
      <c r="Y2372"/>
    </row>
    <row r="2373" spans="23:25">
      <c r="W2373"/>
      <c r="X2373"/>
      <c r="Y2373"/>
    </row>
    <row r="2374" spans="23:25">
      <c r="W2374"/>
      <c r="X2374"/>
      <c r="Y2374"/>
    </row>
    <row r="2375" spans="23:25">
      <c r="W2375"/>
      <c r="X2375"/>
      <c r="Y2375"/>
    </row>
    <row r="2376" spans="23:25">
      <c r="W2376"/>
      <c r="X2376"/>
      <c r="Y2376"/>
    </row>
    <row r="2377" spans="23:25">
      <c r="W2377"/>
      <c r="X2377"/>
      <c r="Y2377"/>
    </row>
    <row r="2378" spans="23:25">
      <c r="W2378"/>
      <c r="X2378"/>
      <c r="Y2378"/>
    </row>
    <row r="2379" spans="23:25">
      <c r="W2379"/>
      <c r="X2379"/>
      <c r="Y2379"/>
    </row>
    <row r="2380" spans="23:25">
      <c r="W2380"/>
      <c r="X2380"/>
      <c r="Y2380"/>
    </row>
    <row r="2381" spans="23:25">
      <c r="W2381"/>
      <c r="X2381"/>
      <c r="Y2381"/>
    </row>
    <row r="2382" spans="23:25">
      <c r="W2382"/>
      <c r="X2382"/>
      <c r="Y2382"/>
    </row>
    <row r="2383" spans="23:25">
      <c r="W2383"/>
      <c r="X2383"/>
      <c r="Y2383"/>
    </row>
    <row r="2384" spans="23:25">
      <c r="W2384"/>
      <c r="X2384"/>
      <c r="Y2384"/>
    </row>
    <row r="2385" spans="23:25">
      <c r="W2385"/>
      <c r="X2385"/>
      <c r="Y2385"/>
    </row>
    <row r="2386" spans="23:25">
      <c r="W2386"/>
      <c r="X2386"/>
      <c r="Y2386"/>
    </row>
    <row r="2387" spans="23:25">
      <c r="W2387"/>
      <c r="X2387"/>
      <c r="Y2387"/>
    </row>
    <row r="2388" spans="23:25">
      <c r="W2388"/>
      <c r="X2388"/>
      <c r="Y2388"/>
    </row>
    <row r="2389" spans="23:25">
      <c r="W2389"/>
      <c r="X2389"/>
      <c r="Y2389"/>
    </row>
    <row r="2390" spans="23:25">
      <c r="W2390"/>
      <c r="X2390"/>
      <c r="Y2390"/>
    </row>
    <row r="2391" spans="23:25">
      <c r="W2391"/>
      <c r="X2391"/>
      <c r="Y2391"/>
    </row>
    <row r="2392" spans="23:25">
      <c r="W2392"/>
      <c r="X2392"/>
      <c r="Y2392"/>
    </row>
    <row r="2393" spans="23:25">
      <c r="W2393"/>
      <c r="X2393"/>
      <c r="Y2393"/>
    </row>
    <row r="2394" spans="23:25">
      <c r="W2394"/>
      <c r="X2394"/>
      <c r="Y2394"/>
    </row>
    <row r="2395" spans="23:25">
      <c r="W2395"/>
      <c r="X2395"/>
      <c r="Y2395"/>
    </row>
    <row r="2396" spans="23:25">
      <c r="W2396"/>
      <c r="X2396"/>
      <c r="Y2396"/>
    </row>
    <row r="2397" spans="23:25">
      <c r="W2397"/>
      <c r="X2397"/>
      <c r="Y2397"/>
    </row>
    <row r="2398" spans="23:25">
      <c r="W2398"/>
      <c r="X2398"/>
      <c r="Y2398"/>
    </row>
    <row r="2399" spans="23:25">
      <c r="W2399"/>
      <c r="X2399"/>
      <c r="Y2399"/>
    </row>
    <row r="2400" spans="23:25">
      <c r="W2400"/>
      <c r="X2400"/>
      <c r="Y2400"/>
    </row>
    <row r="2401" spans="23:25">
      <c r="W2401"/>
      <c r="X2401"/>
      <c r="Y2401"/>
    </row>
    <row r="2402" spans="23:25">
      <c r="W2402"/>
      <c r="X2402"/>
      <c r="Y2402"/>
    </row>
    <row r="2403" spans="23:25">
      <c r="W2403"/>
      <c r="X2403"/>
      <c r="Y2403"/>
    </row>
    <row r="2404" spans="23:25">
      <c r="W2404"/>
      <c r="X2404"/>
      <c r="Y2404"/>
    </row>
    <row r="2405" spans="23:25">
      <c r="W2405"/>
      <c r="X2405"/>
      <c r="Y2405"/>
    </row>
    <row r="2406" spans="23:25">
      <c r="W2406"/>
      <c r="X2406"/>
      <c r="Y2406"/>
    </row>
    <row r="2407" spans="23:25">
      <c r="W2407"/>
      <c r="X2407"/>
      <c r="Y2407"/>
    </row>
    <row r="2408" spans="23:25">
      <c r="W2408"/>
      <c r="X2408"/>
      <c r="Y2408"/>
    </row>
    <row r="2409" spans="23:25">
      <c r="W2409"/>
      <c r="X2409"/>
      <c r="Y2409"/>
    </row>
    <row r="2410" spans="23:25">
      <c r="W2410"/>
      <c r="X2410"/>
      <c r="Y2410"/>
    </row>
    <row r="2411" spans="23:25">
      <c r="W2411"/>
      <c r="X2411"/>
      <c r="Y2411"/>
    </row>
    <row r="2412" spans="23:25">
      <c r="W2412"/>
      <c r="X2412"/>
      <c r="Y2412"/>
    </row>
    <row r="2413" spans="23:25">
      <c r="W2413"/>
      <c r="X2413"/>
      <c r="Y2413"/>
    </row>
    <row r="2414" spans="23:25">
      <c r="W2414"/>
      <c r="X2414"/>
      <c r="Y2414"/>
    </row>
    <row r="2415" spans="23:25">
      <c r="W2415"/>
      <c r="X2415"/>
      <c r="Y2415"/>
    </row>
    <row r="2416" spans="23:25">
      <c r="W2416"/>
      <c r="X2416"/>
      <c r="Y2416"/>
    </row>
    <row r="2417" spans="23:25">
      <c r="W2417"/>
      <c r="X2417"/>
      <c r="Y2417"/>
    </row>
    <row r="2418" spans="23:25">
      <c r="W2418"/>
      <c r="X2418"/>
      <c r="Y2418"/>
    </row>
    <row r="2419" spans="23:25">
      <c r="W2419"/>
      <c r="X2419"/>
      <c r="Y2419"/>
    </row>
    <row r="2420" spans="23:25">
      <c r="W2420"/>
      <c r="X2420"/>
      <c r="Y2420"/>
    </row>
    <row r="2421" spans="23:25">
      <c r="W2421"/>
      <c r="X2421"/>
      <c r="Y2421"/>
    </row>
    <row r="2422" spans="23:25">
      <c r="W2422"/>
      <c r="X2422"/>
      <c r="Y2422"/>
    </row>
    <row r="2423" spans="23:25">
      <c r="W2423"/>
      <c r="X2423"/>
      <c r="Y2423"/>
    </row>
    <row r="2424" spans="23:25">
      <c r="W2424"/>
      <c r="X2424"/>
      <c r="Y2424"/>
    </row>
    <row r="2425" spans="23:25">
      <c r="W2425"/>
      <c r="X2425"/>
      <c r="Y2425"/>
    </row>
    <row r="2426" spans="23:25">
      <c r="W2426"/>
      <c r="X2426"/>
      <c r="Y2426"/>
    </row>
    <row r="2427" spans="23:25">
      <c r="W2427"/>
      <c r="X2427"/>
      <c r="Y2427"/>
    </row>
    <row r="2428" spans="23:25">
      <c r="W2428"/>
      <c r="X2428"/>
      <c r="Y2428"/>
    </row>
    <row r="2429" spans="23:25">
      <c r="W2429"/>
      <c r="X2429"/>
      <c r="Y2429"/>
    </row>
    <row r="2430" spans="23:25">
      <c r="W2430"/>
      <c r="X2430"/>
      <c r="Y2430"/>
    </row>
    <row r="2431" spans="23:25">
      <c r="W2431"/>
      <c r="X2431"/>
      <c r="Y2431"/>
    </row>
    <row r="2432" spans="23:25">
      <c r="W2432"/>
      <c r="X2432"/>
      <c r="Y2432"/>
    </row>
    <row r="2433" spans="23:25">
      <c r="W2433"/>
      <c r="X2433"/>
      <c r="Y2433"/>
    </row>
    <row r="2434" spans="23:25">
      <c r="W2434"/>
      <c r="X2434"/>
      <c r="Y2434"/>
    </row>
    <row r="2435" spans="23:25">
      <c r="W2435"/>
      <c r="X2435"/>
      <c r="Y2435"/>
    </row>
    <row r="2436" spans="23:25">
      <c r="W2436"/>
      <c r="X2436"/>
      <c r="Y2436"/>
    </row>
    <row r="2437" spans="23:25">
      <c r="W2437"/>
      <c r="X2437"/>
      <c r="Y2437"/>
    </row>
    <row r="2438" spans="23:25">
      <c r="W2438"/>
      <c r="X2438"/>
      <c r="Y2438"/>
    </row>
    <row r="2439" spans="23:25">
      <c r="W2439"/>
      <c r="X2439"/>
      <c r="Y2439"/>
    </row>
    <row r="2440" spans="23:25">
      <c r="W2440"/>
      <c r="X2440"/>
      <c r="Y2440"/>
    </row>
    <row r="2441" spans="23:25">
      <c r="W2441"/>
      <c r="X2441"/>
      <c r="Y2441"/>
    </row>
    <row r="2442" spans="23:25">
      <c r="W2442"/>
      <c r="X2442"/>
      <c r="Y2442"/>
    </row>
    <row r="2443" spans="23:25">
      <c r="W2443"/>
      <c r="X2443"/>
      <c r="Y2443"/>
    </row>
    <row r="2444" spans="23:25">
      <c r="W2444"/>
      <c r="X2444"/>
      <c r="Y2444"/>
    </row>
    <row r="2445" spans="23:25">
      <c r="W2445"/>
      <c r="X2445"/>
      <c r="Y2445"/>
    </row>
    <row r="2446" spans="23:25">
      <c r="W2446"/>
      <c r="X2446"/>
      <c r="Y2446"/>
    </row>
    <row r="2447" spans="23:25">
      <c r="W2447"/>
      <c r="X2447"/>
      <c r="Y2447"/>
    </row>
    <row r="2448" spans="23:25">
      <c r="W2448"/>
      <c r="X2448"/>
      <c r="Y2448"/>
    </row>
    <row r="2449" spans="23:25">
      <c r="W2449"/>
      <c r="X2449"/>
      <c r="Y2449"/>
    </row>
    <row r="2450" spans="23:25">
      <c r="W2450"/>
      <c r="X2450"/>
      <c r="Y2450"/>
    </row>
    <row r="2451" spans="23:25">
      <c r="W2451"/>
      <c r="X2451"/>
      <c r="Y2451"/>
    </row>
    <row r="2452" spans="23:25">
      <c r="W2452"/>
      <c r="X2452"/>
      <c r="Y2452"/>
    </row>
    <row r="2453" spans="23:25">
      <c r="W2453"/>
      <c r="X2453"/>
      <c r="Y2453"/>
    </row>
    <row r="2454" spans="23:25">
      <c r="W2454"/>
      <c r="X2454"/>
      <c r="Y2454"/>
    </row>
    <row r="2455" spans="23:25">
      <c r="W2455"/>
      <c r="X2455"/>
      <c r="Y2455"/>
    </row>
    <row r="2456" spans="23:25">
      <c r="W2456"/>
      <c r="X2456"/>
      <c r="Y2456"/>
    </row>
    <row r="2457" spans="23:25">
      <c r="W2457"/>
      <c r="X2457"/>
      <c r="Y2457"/>
    </row>
    <row r="2458" spans="23:25">
      <c r="W2458"/>
      <c r="X2458"/>
      <c r="Y2458"/>
    </row>
    <row r="2459" spans="23:25">
      <c r="W2459"/>
      <c r="X2459"/>
      <c r="Y2459"/>
    </row>
    <row r="2460" spans="23:25">
      <c r="W2460"/>
      <c r="X2460"/>
      <c r="Y2460"/>
    </row>
    <row r="2461" spans="23:25">
      <c r="W2461"/>
      <c r="X2461"/>
      <c r="Y2461"/>
    </row>
    <row r="2462" spans="23:25">
      <c r="W2462"/>
      <c r="X2462"/>
      <c r="Y2462"/>
    </row>
    <row r="2463" spans="23:25">
      <c r="W2463"/>
      <c r="X2463"/>
      <c r="Y2463"/>
    </row>
    <row r="2464" spans="23:25">
      <c r="W2464"/>
      <c r="X2464"/>
      <c r="Y2464"/>
    </row>
    <row r="2465" spans="23:25">
      <c r="W2465"/>
      <c r="X2465"/>
      <c r="Y2465"/>
    </row>
    <row r="2466" spans="23:25">
      <c r="W2466"/>
      <c r="X2466"/>
      <c r="Y2466"/>
    </row>
    <row r="2467" spans="23:25">
      <c r="W2467"/>
      <c r="X2467"/>
      <c r="Y2467"/>
    </row>
    <row r="2468" spans="23:25">
      <c r="W2468"/>
      <c r="X2468"/>
      <c r="Y2468"/>
    </row>
    <row r="2469" spans="23:25">
      <c r="W2469"/>
      <c r="X2469"/>
      <c r="Y2469"/>
    </row>
    <row r="2470" spans="23:25">
      <c r="W2470"/>
      <c r="X2470"/>
      <c r="Y2470"/>
    </row>
    <row r="2471" spans="23:25">
      <c r="W2471"/>
      <c r="X2471"/>
      <c r="Y2471"/>
    </row>
    <row r="2472" spans="23:25">
      <c r="W2472"/>
      <c r="X2472"/>
      <c r="Y2472"/>
    </row>
    <row r="2473" spans="23:25">
      <c r="W2473"/>
      <c r="X2473"/>
      <c r="Y2473"/>
    </row>
    <row r="2474" spans="23:25">
      <c r="W2474"/>
      <c r="X2474"/>
      <c r="Y2474"/>
    </row>
    <row r="2475" spans="23:25">
      <c r="W2475"/>
      <c r="X2475"/>
      <c r="Y2475"/>
    </row>
    <row r="2476" spans="23:25">
      <c r="W2476"/>
      <c r="X2476"/>
      <c r="Y2476"/>
    </row>
    <row r="2477" spans="23:25">
      <c r="W2477"/>
      <c r="X2477"/>
      <c r="Y2477"/>
    </row>
    <row r="2478" spans="23:25">
      <c r="W2478"/>
      <c r="X2478"/>
      <c r="Y2478"/>
    </row>
    <row r="2479" spans="23:25">
      <c r="W2479"/>
      <c r="X2479"/>
      <c r="Y2479"/>
    </row>
    <row r="2480" spans="23:25">
      <c r="W2480"/>
      <c r="X2480"/>
      <c r="Y2480"/>
    </row>
    <row r="2481" spans="23:25">
      <c r="W2481"/>
      <c r="X2481"/>
      <c r="Y2481"/>
    </row>
    <row r="2482" spans="23:25">
      <c r="W2482"/>
      <c r="X2482"/>
      <c r="Y2482"/>
    </row>
    <row r="2483" spans="23:25">
      <c r="W2483"/>
      <c r="X2483"/>
      <c r="Y2483"/>
    </row>
    <row r="2484" spans="23:25">
      <c r="W2484"/>
      <c r="X2484"/>
      <c r="Y2484"/>
    </row>
    <row r="2485" spans="23:25">
      <c r="W2485"/>
      <c r="X2485"/>
      <c r="Y2485"/>
    </row>
    <row r="2486" spans="23:25">
      <c r="W2486"/>
      <c r="X2486"/>
      <c r="Y2486"/>
    </row>
    <row r="2487" spans="23:25">
      <c r="W2487"/>
      <c r="X2487"/>
      <c r="Y2487"/>
    </row>
    <row r="2488" spans="23:25">
      <c r="W2488"/>
      <c r="X2488"/>
      <c r="Y2488"/>
    </row>
    <row r="2489" spans="23:25">
      <c r="W2489"/>
      <c r="X2489"/>
      <c r="Y2489"/>
    </row>
    <row r="2490" spans="23:25">
      <c r="W2490"/>
      <c r="X2490"/>
      <c r="Y2490"/>
    </row>
    <row r="2491" spans="23:25">
      <c r="W2491"/>
      <c r="X2491"/>
      <c r="Y2491"/>
    </row>
    <row r="2492" spans="23:25">
      <c r="W2492"/>
      <c r="X2492"/>
      <c r="Y2492"/>
    </row>
    <row r="2493" spans="23:25">
      <c r="W2493"/>
      <c r="X2493"/>
      <c r="Y2493"/>
    </row>
    <row r="2494" spans="23:25">
      <c r="W2494"/>
      <c r="X2494"/>
      <c r="Y2494"/>
    </row>
    <row r="2495" spans="23:25">
      <c r="W2495"/>
      <c r="X2495"/>
      <c r="Y2495"/>
    </row>
    <row r="2496" spans="23:25">
      <c r="W2496"/>
      <c r="X2496"/>
      <c r="Y2496"/>
    </row>
    <row r="2497" spans="23:25">
      <c r="W2497"/>
      <c r="X2497"/>
      <c r="Y2497"/>
    </row>
    <row r="2498" spans="23:25">
      <c r="W2498"/>
      <c r="X2498"/>
      <c r="Y2498"/>
    </row>
    <row r="2499" spans="23:25">
      <c r="W2499"/>
      <c r="X2499"/>
      <c r="Y2499"/>
    </row>
    <row r="2500" spans="23:25">
      <c r="W2500"/>
      <c r="X2500"/>
      <c r="Y2500"/>
    </row>
    <row r="2501" spans="23:25">
      <c r="W2501"/>
      <c r="X2501"/>
      <c r="Y2501"/>
    </row>
    <row r="2502" spans="23:25">
      <c r="W2502"/>
      <c r="X2502"/>
      <c r="Y2502"/>
    </row>
    <row r="2503" spans="23:25">
      <c r="W2503"/>
      <c r="X2503"/>
      <c r="Y2503"/>
    </row>
    <row r="2504" spans="23:25">
      <c r="W2504"/>
      <c r="X2504"/>
      <c r="Y2504"/>
    </row>
    <row r="2505" spans="23:25">
      <c r="W2505"/>
      <c r="X2505"/>
      <c r="Y2505"/>
    </row>
    <row r="2506" spans="23:25">
      <c r="W2506"/>
      <c r="X2506"/>
      <c r="Y2506"/>
    </row>
    <row r="2507" spans="23:25">
      <c r="W2507"/>
      <c r="X2507"/>
      <c r="Y2507"/>
    </row>
    <row r="2508" spans="23:25">
      <c r="W2508"/>
      <c r="X2508"/>
      <c r="Y2508"/>
    </row>
    <row r="2509" spans="23:25">
      <c r="W2509"/>
      <c r="X2509"/>
      <c r="Y2509"/>
    </row>
    <row r="2510" spans="23:25">
      <c r="W2510"/>
      <c r="X2510"/>
      <c r="Y2510"/>
    </row>
    <row r="2511" spans="23:25">
      <c r="W2511"/>
      <c r="X2511"/>
      <c r="Y2511"/>
    </row>
    <row r="2512" spans="23:25">
      <c r="W2512"/>
      <c r="X2512"/>
      <c r="Y2512"/>
    </row>
    <row r="2513" spans="23:25">
      <c r="W2513"/>
      <c r="X2513"/>
      <c r="Y2513"/>
    </row>
    <row r="2514" spans="23:25">
      <c r="W2514"/>
      <c r="X2514"/>
      <c r="Y2514"/>
    </row>
    <row r="2515" spans="23:25">
      <c r="W2515"/>
      <c r="X2515"/>
      <c r="Y2515"/>
    </row>
    <row r="2516" spans="23:25">
      <c r="W2516"/>
      <c r="X2516"/>
      <c r="Y2516"/>
    </row>
    <row r="2517" spans="23:25">
      <c r="W2517"/>
      <c r="X2517"/>
      <c r="Y2517"/>
    </row>
    <row r="2518" spans="23:25">
      <c r="W2518"/>
      <c r="X2518"/>
      <c r="Y2518"/>
    </row>
    <row r="2519" spans="23:25">
      <c r="W2519"/>
      <c r="X2519"/>
      <c r="Y2519"/>
    </row>
    <row r="2520" spans="23:25">
      <c r="W2520"/>
      <c r="X2520"/>
      <c r="Y2520"/>
    </row>
    <row r="2521" spans="23:25">
      <c r="W2521"/>
      <c r="X2521"/>
      <c r="Y2521"/>
    </row>
    <row r="2522" spans="23:25">
      <c r="W2522"/>
      <c r="X2522"/>
      <c r="Y2522"/>
    </row>
    <row r="2523" spans="23:25">
      <c r="W2523"/>
      <c r="X2523"/>
      <c r="Y2523"/>
    </row>
    <row r="2524" spans="23:25">
      <c r="W2524"/>
      <c r="X2524"/>
      <c r="Y2524"/>
    </row>
    <row r="2525" spans="23:25">
      <c r="W2525"/>
      <c r="X2525"/>
      <c r="Y2525"/>
    </row>
    <row r="2526" spans="23:25">
      <c r="W2526"/>
      <c r="X2526"/>
      <c r="Y2526"/>
    </row>
    <row r="2527" spans="23:25">
      <c r="W2527"/>
      <c r="X2527"/>
      <c r="Y2527"/>
    </row>
    <row r="2528" spans="23:25">
      <c r="W2528"/>
      <c r="X2528"/>
      <c r="Y2528"/>
    </row>
    <row r="2529" spans="23:25">
      <c r="W2529"/>
      <c r="X2529"/>
      <c r="Y2529"/>
    </row>
    <row r="2530" spans="23:25">
      <c r="W2530"/>
      <c r="X2530"/>
      <c r="Y2530"/>
    </row>
    <row r="2531" spans="23:25">
      <c r="W2531"/>
      <c r="X2531"/>
      <c r="Y2531"/>
    </row>
    <row r="2532" spans="23:25">
      <c r="W2532"/>
      <c r="X2532"/>
      <c r="Y2532"/>
    </row>
    <row r="2533" spans="23:25">
      <c r="W2533"/>
      <c r="X2533"/>
      <c r="Y2533"/>
    </row>
    <row r="2534" spans="23:25">
      <c r="W2534"/>
      <c r="X2534"/>
      <c r="Y2534"/>
    </row>
    <row r="2535" spans="23:25">
      <c r="W2535"/>
      <c r="X2535"/>
      <c r="Y2535"/>
    </row>
    <row r="2536" spans="23:25">
      <c r="W2536"/>
      <c r="X2536"/>
      <c r="Y2536"/>
    </row>
    <row r="2537" spans="23:25">
      <c r="W2537"/>
      <c r="X2537"/>
      <c r="Y2537"/>
    </row>
    <row r="2538" spans="23:25">
      <c r="W2538"/>
      <c r="X2538"/>
      <c r="Y2538"/>
    </row>
    <row r="2539" spans="23:25">
      <c r="W2539"/>
      <c r="X2539"/>
      <c r="Y2539"/>
    </row>
    <row r="2540" spans="23:25">
      <c r="W2540"/>
      <c r="X2540"/>
      <c r="Y2540"/>
    </row>
    <row r="2541" spans="23:25">
      <c r="W2541"/>
      <c r="X2541"/>
      <c r="Y2541"/>
    </row>
    <row r="2542" spans="23:25">
      <c r="W2542"/>
      <c r="X2542"/>
      <c r="Y2542"/>
    </row>
    <row r="2543" spans="23:25">
      <c r="W2543"/>
      <c r="X2543"/>
      <c r="Y2543"/>
    </row>
    <row r="2544" spans="23:25">
      <c r="W2544"/>
      <c r="X2544"/>
      <c r="Y2544"/>
    </row>
    <row r="2545" spans="23:25">
      <c r="W2545"/>
      <c r="X2545"/>
      <c r="Y2545"/>
    </row>
    <row r="2546" spans="23:25">
      <c r="W2546"/>
      <c r="X2546"/>
      <c r="Y2546"/>
    </row>
    <row r="2547" spans="23:25">
      <c r="W2547"/>
      <c r="X2547"/>
      <c r="Y2547"/>
    </row>
    <row r="2548" spans="23:25">
      <c r="W2548"/>
      <c r="X2548"/>
      <c r="Y2548"/>
    </row>
    <row r="2549" spans="23:25">
      <c r="W2549"/>
      <c r="X2549"/>
      <c r="Y2549"/>
    </row>
    <row r="2550" spans="23:25">
      <c r="W2550"/>
      <c r="X2550"/>
      <c r="Y2550"/>
    </row>
    <row r="2551" spans="23:25">
      <c r="W2551"/>
      <c r="X2551"/>
      <c r="Y2551"/>
    </row>
    <row r="2552" spans="23:25">
      <c r="W2552"/>
      <c r="X2552"/>
      <c r="Y2552"/>
    </row>
    <row r="2553" spans="23:25">
      <c r="W2553"/>
      <c r="X2553"/>
      <c r="Y2553"/>
    </row>
    <row r="2554" spans="23:25">
      <c r="W2554"/>
      <c r="X2554"/>
      <c r="Y2554"/>
    </row>
    <row r="2555" spans="23:25">
      <c r="W2555"/>
      <c r="X2555"/>
      <c r="Y2555"/>
    </row>
    <row r="2556" spans="23:25">
      <c r="W2556"/>
      <c r="X2556"/>
      <c r="Y2556"/>
    </row>
    <row r="2557" spans="23:25">
      <c r="W2557"/>
      <c r="X2557"/>
      <c r="Y2557"/>
    </row>
    <row r="2558" spans="23:25">
      <c r="W2558"/>
      <c r="X2558"/>
      <c r="Y2558"/>
    </row>
    <row r="2559" spans="23:25">
      <c r="W2559"/>
      <c r="X2559"/>
      <c r="Y2559"/>
    </row>
    <row r="2560" spans="23:25">
      <c r="W2560"/>
      <c r="X2560"/>
      <c r="Y2560"/>
    </row>
    <row r="2561" spans="23:25">
      <c r="W2561"/>
      <c r="X2561"/>
      <c r="Y2561"/>
    </row>
    <row r="2562" spans="23:25">
      <c r="W2562"/>
      <c r="X2562"/>
      <c r="Y2562"/>
    </row>
    <row r="2563" spans="23:25">
      <c r="W2563"/>
      <c r="X2563"/>
      <c r="Y2563"/>
    </row>
    <row r="2564" spans="23:25">
      <c r="W2564"/>
      <c r="X2564"/>
      <c r="Y2564"/>
    </row>
    <row r="2565" spans="23:25">
      <c r="W2565"/>
      <c r="X2565"/>
      <c r="Y2565"/>
    </row>
    <row r="2566" spans="23:25">
      <c r="W2566"/>
      <c r="X2566"/>
      <c r="Y2566"/>
    </row>
    <row r="2567" spans="23:25">
      <c r="W2567"/>
      <c r="X2567"/>
      <c r="Y2567"/>
    </row>
    <row r="2568" spans="23:25">
      <c r="W2568"/>
      <c r="X2568"/>
      <c r="Y2568"/>
    </row>
    <row r="2569" spans="23:25">
      <c r="W2569"/>
      <c r="X2569"/>
      <c r="Y2569"/>
    </row>
    <row r="2570" spans="23:25">
      <c r="W2570"/>
      <c r="X2570"/>
      <c r="Y2570"/>
    </row>
    <row r="2571" spans="23:25">
      <c r="W2571"/>
      <c r="X2571"/>
      <c r="Y2571"/>
    </row>
    <row r="2572" spans="23:25">
      <c r="W2572"/>
      <c r="X2572"/>
      <c r="Y2572"/>
    </row>
    <row r="2573" spans="23:25">
      <c r="W2573"/>
      <c r="X2573"/>
      <c r="Y2573"/>
    </row>
    <row r="2574" spans="23:25">
      <c r="W2574"/>
      <c r="X2574"/>
      <c r="Y2574"/>
    </row>
    <row r="2575" spans="23:25">
      <c r="W2575"/>
      <c r="X2575"/>
      <c r="Y2575"/>
    </row>
    <row r="2576" spans="23:25">
      <c r="W2576"/>
      <c r="X2576"/>
      <c r="Y2576"/>
    </row>
    <row r="2577" spans="23:25">
      <c r="W2577"/>
      <c r="X2577"/>
      <c r="Y2577"/>
    </row>
    <row r="2578" spans="23:25">
      <c r="W2578"/>
      <c r="X2578"/>
      <c r="Y2578"/>
    </row>
    <row r="2579" spans="23:25">
      <c r="W2579"/>
      <c r="X2579"/>
      <c r="Y2579"/>
    </row>
    <row r="2580" spans="23:25">
      <c r="W2580"/>
      <c r="X2580"/>
      <c r="Y2580"/>
    </row>
    <row r="2581" spans="23:25">
      <c r="W2581"/>
      <c r="X2581"/>
      <c r="Y2581"/>
    </row>
    <row r="2582" spans="23:25">
      <c r="W2582"/>
      <c r="X2582"/>
      <c r="Y2582"/>
    </row>
    <row r="2583" spans="23:25">
      <c r="W2583"/>
      <c r="X2583"/>
      <c r="Y2583"/>
    </row>
    <row r="2584" spans="23:25">
      <c r="W2584"/>
      <c r="X2584"/>
      <c r="Y2584"/>
    </row>
    <row r="2585" spans="23:25">
      <c r="W2585"/>
      <c r="X2585"/>
      <c r="Y2585"/>
    </row>
    <row r="2586" spans="23:25">
      <c r="W2586"/>
      <c r="X2586"/>
      <c r="Y2586"/>
    </row>
    <row r="2587" spans="23:25">
      <c r="W2587"/>
      <c r="X2587"/>
      <c r="Y2587"/>
    </row>
    <row r="2588" spans="23:25">
      <c r="W2588"/>
      <c r="X2588"/>
      <c r="Y2588"/>
    </row>
    <row r="2589" spans="23:25">
      <c r="W2589"/>
      <c r="X2589"/>
      <c r="Y2589"/>
    </row>
    <row r="2590" spans="23:25">
      <c r="W2590"/>
      <c r="X2590"/>
      <c r="Y2590"/>
    </row>
    <row r="2591" spans="23:25">
      <c r="W2591"/>
      <c r="X2591"/>
      <c r="Y2591"/>
    </row>
    <row r="2592" spans="23:25">
      <c r="W2592"/>
      <c r="X2592"/>
      <c r="Y2592"/>
    </row>
    <row r="2593" spans="23:25">
      <c r="W2593"/>
      <c r="X2593"/>
      <c r="Y2593"/>
    </row>
    <row r="2594" spans="23:25">
      <c r="W2594"/>
      <c r="X2594"/>
      <c r="Y2594"/>
    </row>
    <row r="2595" spans="23:25">
      <c r="W2595"/>
      <c r="X2595"/>
      <c r="Y2595"/>
    </row>
    <row r="2596" spans="23:25">
      <c r="W2596"/>
      <c r="X2596"/>
      <c r="Y2596"/>
    </row>
    <row r="2597" spans="23:25">
      <c r="W2597"/>
      <c r="X2597"/>
      <c r="Y2597"/>
    </row>
    <row r="2598" spans="23:25">
      <c r="W2598"/>
      <c r="X2598"/>
      <c r="Y2598"/>
    </row>
    <row r="2599" spans="23:25">
      <c r="W2599"/>
      <c r="X2599"/>
      <c r="Y2599"/>
    </row>
    <row r="2600" spans="23:25">
      <c r="W2600"/>
      <c r="X2600"/>
      <c r="Y2600"/>
    </row>
    <row r="2601" spans="23:25">
      <c r="W2601"/>
      <c r="X2601"/>
      <c r="Y2601"/>
    </row>
    <row r="2602" spans="23:25">
      <c r="W2602"/>
      <c r="X2602"/>
      <c r="Y2602"/>
    </row>
    <row r="2603" spans="23:25">
      <c r="W2603"/>
      <c r="X2603"/>
      <c r="Y2603"/>
    </row>
    <row r="2604" spans="23:25">
      <c r="W2604"/>
      <c r="X2604"/>
      <c r="Y2604"/>
    </row>
    <row r="2605" spans="23:25">
      <c r="W2605"/>
      <c r="X2605"/>
      <c r="Y2605"/>
    </row>
    <row r="2606" spans="23:25">
      <c r="W2606"/>
      <c r="X2606"/>
      <c r="Y2606"/>
    </row>
    <row r="2607" spans="23:25">
      <c r="W2607"/>
      <c r="X2607"/>
      <c r="Y2607"/>
    </row>
    <row r="2608" spans="23:25">
      <c r="W2608"/>
      <c r="X2608"/>
      <c r="Y2608"/>
    </row>
    <row r="2609" spans="23:25">
      <c r="W2609"/>
      <c r="X2609"/>
      <c r="Y2609"/>
    </row>
    <row r="2610" spans="23:25">
      <c r="W2610"/>
      <c r="X2610"/>
      <c r="Y2610"/>
    </row>
    <row r="2611" spans="23:25">
      <c r="W2611"/>
      <c r="X2611"/>
      <c r="Y2611"/>
    </row>
    <row r="2612" spans="23:25">
      <c r="W2612"/>
      <c r="X2612"/>
      <c r="Y2612"/>
    </row>
    <row r="2613" spans="23:25">
      <c r="W2613"/>
      <c r="X2613"/>
      <c r="Y2613"/>
    </row>
    <row r="2614" spans="23:25">
      <c r="W2614"/>
      <c r="X2614"/>
      <c r="Y2614"/>
    </row>
    <row r="2615" spans="23:25">
      <c r="W2615"/>
      <c r="X2615"/>
      <c r="Y2615"/>
    </row>
    <row r="2616" spans="23:25">
      <c r="W2616"/>
      <c r="X2616"/>
      <c r="Y2616"/>
    </row>
    <row r="2617" spans="23:25">
      <c r="W2617"/>
      <c r="X2617"/>
      <c r="Y2617"/>
    </row>
    <row r="2618" spans="23:25">
      <c r="W2618"/>
      <c r="X2618"/>
      <c r="Y2618"/>
    </row>
    <row r="2619" spans="23:25">
      <c r="W2619"/>
      <c r="X2619"/>
      <c r="Y2619"/>
    </row>
    <row r="2620" spans="23:25">
      <c r="W2620"/>
      <c r="X2620"/>
      <c r="Y2620"/>
    </row>
    <row r="2621" spans="23:25">
      <c r="W2621"/>
      <c r="X2621"/>
      <c r="Y2621"/>
    </row>
    <row r="2622" spans="23:25">
      <c r="W2622"/>
      <c r="X2622"/>
      <c r="Y2622"/>
    </row>
    <row r="2623" spans="23:25">
      <c r="W2623"/>
      <c r="X2623"/>
      <c r="Y2623"/>
    </row>
    <row r="2624" spans="23:25">
      <c r="W2624"/>
      <c r="X2624"/>
      <c r="Y2624"/>
    </row>
    <row r="2625" spans="23:25">
      <c r="W2625"/>
      <c r="X2625"/>
      <c r="Y2625"/>
    </row>
    <row r="2626" spans="23:25">
      <c r="W2626"/>
      <c r="X2626"/>
      <c r="Y2626"/>
    </row>
    <row r="2627" spans="23:25">
      <c r="W2627"/>
      <c r="X2627"/>
      <c r="Y2627"/>
    </row>
    <row r="2628" spans="23:25">
      <c r="W2628"/>
      <c r="X2628"/>
      <c r="Y2628"/>
    </row>
    <row r="2629" spans="23:25">
      <c r="W2629"/>
      <c r="X2629"/>
      <c r="Y2629"/>
    </row>
    <row r="2630" spans="23:25">
      <c r="W2630"/>
      <c r="X2630"/>
      <c r="Y2630"/>
    </row>
    <row r="2631" spans="23:25">
      <c r="W2631"/>
      <c r="X2631"/>
      <c r="Y2631"/>
    </row>
    <row r="2632" spans="23:25">
      <c r="W2632"/>
      <c r="X2632"/>
      <c r="Y2632"/>
    </row>
    <row r="2633" spans="23:25">
      <c r="W2633"/>
      <c r="X2633"/>
      <c r="Y2633"/>
    </row>
    <row r="2634" spans="23:25">
      <c r="W2634"/>
      <c r="X2634"/>
      <c r="Y2634"/>
    </row>
    <row r="2635" spans="23:25">
      <c r="W2635"/>
      <c r="X2635"/>
      <c r="Y2635"/>
    </row>
    <row r="2636" spans="23:25">
      <c r="W2636"/>
      <c r="X2636"/>
      <c r="Y2636"/>
    </row>
    <row r="2637" spans="23:25">
      <c r="W2637"/>
      <c r="X2637"/>
      <c r="Y2637"/>
    </row>
    <row r="2638" spans="23:25">
      <c r="W2638"/>
      <c r="X2638"/>
      <c r="Y2638"/>
    </row>
    <row r="2639" spans="23:25">
      <c r="W2639"/>
      <c r="X2639"/>
      <c r="Y2639"/>
    </row>
    <row r="2640" spans="23:25">
      <c r="W2640"/>
      <c r="X2640"/>
      <c r="Y2640"/>
    </row>
    <row r="2641" spans="23:25">
      <c r="W2641"/>
      <c r="X2641"/>
      <c r="Y2641"/>
    </row>
    <row r="2642" spans="23:25">
      <c r="W2642"/>
      <c r="X2642"/>
      <c r="Y2642"/>
    </row>
    <row r="2643" spans="23:25">
      <c r="W2643"/>
      <c r="X2643"/>
      <c r="Y2643"/>
    </row>
    <row r="2644" spans="23:25">
      <c r="W2644"/>
      <c r="X2644"/>
      <c r="Y2644"/>
    </row>
    <row r="2645" spans="23:25">
      <c r="W2645"/>
      <c r="X2645"/>
      <c r="Y2645"/>
    </row>
    <row r="2646" spans="23:25">
      <c r="W2646"/>
      <c r="X2646"/>
      <c r="Y2646"/>
    </row>
    <row r="2647" spans="23:25">
      <c r="W2647"/>
      <c r="X2647"/>
      <c r="Y2647"/>
    </row>
    <row r="2648" spans="23:25">
      <c r="W2648"/>
      <c r="X2648"/>
      <c r="Y2648"/>
    </row>
    <row r="2649" spans="23:25">
      <c r="W2649"/>
      <c r="X2649"/>
      <c r="Y2649"/>
    </row>
    <row r="2650" spans="23:25">
      <c r="W2650"/>
      <c r="X2650"/>
      <c r="Y2650"/>
    </row>
    <row r="2651" spans="23:25">
      <c r="W2651"/>
      <c r="X2651"/>
      <c r="Y2651"/>
    </row>
    <row r="2652" spans="23:25">
      <c r="W2652"/>
      <c r="X2652"/>
      <c r="Y2652"/>
    </row>
    <row r="2653" spans="23:25">
      <c r="W2653"/>
      <c r="X2653"/>
      <c r="Y2653"/>
    </row>
    <row r="2654" spans="23:25">
      <c r="W2654"/>
      <c r="X2654"/>
      <c r="Y2654"/>
    </row>
    <row r="2655" spans="23:25">
      <c r="W2655"/>
      <c r="X2655"/>
      <c r="Y2655"/>
    </row>
    <row r="2656" spans="23:25">
      <c r="W2656"/>
      <c r="X2656"/>
      <c r="Y2656"/>
    </row>
    <row r="2657" spans="23:25">
      <c r="W2657"/>
      <c r="X2657"/>
      <c r="Y2657"/>
    </row>
    <row r="2658" spans="23:25">
      <c r="W2658"/>
      <c r="X2658"/>
      <c r="Y2658"/>
    </row>
    <row r="2659" spans="23:25">
      <c r="W2659"/>
      <c r="X2659"/>
      <c r="Y2659"/>
    </row>
    <row r="2660" spans="23:25">
      <c r="W2660"/>
      <c r="X2660"/>
      <c r="Y2660"/>
    </row>
    <row r="2661" spans="23:25">
      <c r="W2661"/>
      <c r="X2661"/>
      <c r="Y2661"/>
    </row>
    <row r="2662" spans="23:25">
      <c r="W2662"/>
      <c r="X2662"/>
      <c r="Y2662"/>
    </row>
    <row r="2663" spans="23:25">
      <c r="W2663"/>
      <c r="X2663"/>
      <c r="Y2663"/>
    </row>
    <row r="2664" spans="23:25">
      <c r="W2664"/>
      <c r="X2664"/>
      <c r="Y2664"/>
    </row>
    <row r="2665" spans="23:25">
      <c r="W2665"/>
      <c r="X2665"/>
      <c r="Y2665"/>
    </row>
    <row r="2666" spans="23:25">
      <c r="W2666"/>
      <c r="X2666"/>
      <c r="Y2666"/>
    </row>
    <row r="2667" spans="23:25">
      <c r="W2667"/>
      <c r="X2667"/>
      <c r="Y2667"/>
    </row>
    <row r="2668" spans="23:25">
      <c r="W2668"/>
      <c r="X2668"/>
      <c r="Y2668"/>
    </row>
    <row r="2669" spans="23:25">
      <c r="W2669"/>
      <c r="X2669"/>
      <c r="Y2669"/>
    </row>
    <row r="2670" spans="23:25">
      <c r="W2670"/>
      <c r="X2670"/>
      <c r="Y2670"/>
    </row>
    <row r="2671" spans="23:25">
      <c r="W2671"/>
      <c r="X2671"/>
      <c r="Y2671"/>
    </row>
    <row r="2672" spans="23:25">
      <c r="W2672"/>
      <c r="X2672"/>
      <c r="Y2672"/>
    </row>
    <row r="2673" spans="23:25">
      <c r="W2673"/>
      <c r="X2673"/>
      <c r="Y2673"/>
    </row>
    <row r="2674" spans="23:25">
      <c r="W2674"/>
      <c r="X2674"/>
      <c r="Y2674"/>
    </row>
    <row r="2675" spans="23:25">
      <c r="W2675"/>
      <c r="X2675"/>
      <c r="Y2675"/>
    </row>
    <row r="2676" spans="23:25">
      <c r="W2676"/>
      <c r="X2676"/>
      <c r="Y2676"/>
    </row>
    <row r="2677" spans="23:25">
      <c r="W2677"/>
      <c r="X2677"/>
      <c r="Y2677"/>
    </row>
    <row r="2678" spans="23:25">
      <c r="W2678"/>
      <c r="X2678"/>
      <c r="Y2678"/>
    </row>
    <row r="2679" spans="23:25">
      <c r="W2679"/>
      <c r="X2679"/>
      <c r="Y2679"/>
    </row>
    <row r="2680" spans="23:25">
      <c r="W2680"/>
      <c r="X2680"/>
      <c r="Y2680"/>
    </row>
    <row r="2681" spans="23:25">
      <c r="W2681"/>
      <c r="X2681"/>
      <c r="Y2681"/>
    </row>
    <row r="2682" spans="23:25">
      <c r="W2682"/>
      <c r="X2682"/>
      <c r="Y2682"/>
    </row>
    <row r="2683" spans="23:25">
      <c r="W2683"/>
      <c r="X2683"/>
      <c r="Y2683"/>
    </row>
    <row r="2684" spans="23:25">
      <c r="W2684"/>
      <c r="X2684"/>
      <c r="Y2684"/>
    </row>
    <row r="2685" spans="23:25">
      <c r="W2685"/>
      <c r="X2685"/>
      <c r="Y2685"/>
    </row>
    <row r="2686" spans="23:25">
      <c r="W2686"/>
      <c r="X2686"/>
      <c r="Y2686"/>
    </row>
    <row r="2687" spans="23:25">
      <c r="W2687"/>
      <c r="X2687"/>
      <c r="Y2687"/>
    </row>
    <row r="2688" spans="23:25">
      <c r="W2688"/>
      <c r="X2688"/>
      <c r="Y2688"/>
    </row>
    <row r="2689" spans="23:25">
      <c r="W2689"/>
      <c r="X2689"/>
      <c r="Y2689"/>
    </row>
    <row r="2690" spans="23:25">
      <c r="W2690"/>
      <c r="X2690"/>
      <c r="Y2690"/>
    </row>
    <row r="2691" spans="23:25">
      <c r="W2691"/>
      <c r="X2691"/>
      <c r="Y2691"/>
    </row>
    <row r="2692" spans="23:25">
      <c r="W2692"/>
      <c r="X2692"/>
      <c r="Y2692"/>
    </row>
    <row r="2693" spans="23:25">
      <c r="W2693"/>
      <c r="X2693"/>
      <c r="Y2693"/>
    </row>
    <row r="2694" spans="23:25">
      <c r="W2694"/>
      <c r="X2694"/>
      <c r="Y2694"/>
    </row>
    <row r="2695" spans="23:25">
      <c r="W2695"/>
      <c r="X2695"/>
      <c r="Y2695"/>
    </row>
    <row r="2696" spans="23:25">
      <c r="W2696"/>
      <c r="X2696"/>
      <c r="Y2696"/>
    </row>
    <row r="2697" spans="23:25">
      <c r="W2697"/>
      <c r="X2697"/>
      <c r="Y2697"/>
    </row>
    <row r="2698" spans="23:25">
      <c r="W2698"/>
      <c r="X2698"/>
      <c r="Y2698"/>
    </row>
    <row r="2699" spans="23:25">
      <c r="W2699"/>
      <c r="X2699"/>
      <c r="Y2699"/>
    </row>
    <row r="2700" spans="23:25">
      <c r="W2700"/>
      <c r="X2700"/>
      <c r="Y2700"/>
    </row>
    <row r="2701" spans="23:25">
      <c r="W2701"/>
      <c r="X2701"/>
      <c r="Y2701"/>
    </row>
    <row r="2702" spans="23:25">
      <c r="W2702"/>
      <c r="X2702"/>
      <c r="Y2702"/>
    </row>
    <row r="2703" spans="23:25">
      <c r="W2703"/>
      <c r="X2703"/>
      <c r="Y2703"/>
    </row>
    <row r="2704" spans="23:25">
      <c r="W2704"/>
      <c r="X2704"/>
      <c r="Y2704"/>
    </row>
    <row r="2705" spans="23:25">
      <c r="W2705"/>
      <c r="X2705"/>
      <c r="Y2705"/>
    </row>
    <row r="2706" spans="23:25">
      <c r="W2706"/>
      <c r="X2706"/>
      <c r="Y2706"/>
    </row>
    <row r="2707" spans="23:25">
      <c r="W2707"/>
      <c r="X2707"/>
      <c r="Y2707"/>
    </row>
    <row r="2708" spans="23:25">
      <c r="W2708"/>
      <c r="X2708"/>
      <c r="Y2708"/>
    </row>
    <row r="2709" spans="23:25">
      <c r="W2709"/>
      <c r="X2709"/>
      <c r="Y2709"/>
    </row>
    <row r="2710" spans="23:25">
      <c r="W2710"/>
      <c r="X2710"/>
      <c r="Y2710"/>
    </row>
    <row r="2711" spans="23:25">
      <c r="W2711"/>
      <c r="X2711"/>
      <c r="Y2711"/>
    </row>
    <row r="2712" spans="23:25">
      <c r="W2712"/>
      <c r="X2712"/>
      <c r="Y2712"/>
    </row>
    <row r="2713" spans="23:25">
      <c r="W2713"/>
      <c r="X2713"/>
      <c r="Y2713"/>
    </row>
    <row r="2714" spans="23:25">
      <c r="W2714"/>
      <c r="X2714"/>
      <c r="Y2714"/>
    </row>
    <row r="2715" spans="23:25">
      <c r="W2715"/>
      <c r="X2715"/>
      <c r="Y2715"/>
    </row>
    <row r="2716" spans="23:25">
      <c r="W2716"/>
      <c r="X2716"/>
      <c r="Y2716"/>
    </row>
    <row r="2717" spans="23:25">
      <c r="W2717"/>
      <c r="X2717"/>
      <c r="Y2717"/>
    </row>
    <row r="2718" spans="23:25">
      <c r="W2718"/>
      <c r="X2718"/>
      <c r="Y2718"/>
    </row>
    <row r="2719" spans="23:25">
      <c r="W2719"/>
      <c r="X2719"/>
      <c r="Y2719"/>
    </row>
    <row r="2720" spans="23:25">
      <c r="W2720"/>
      <c r="X2720"/>
      <c r="Y2720"/>
    </row>
    <row r="2721" spans="23:25">
      <c r="W2721"/>
      <c r="X2721"/>
      <c r="Y2721"/>
    </row>
    <row r="2722" spans="23:25">
      <c r="W2722"/>
      <c r="X2722"/>
      <c r="Y2722"/>
    </row>
    <row r="2723" spans="23:25">
      <c r="W2723"/>
      <c r="X2723"/>
      <c r="Y2723"/>
    </row>
    <row r="2724" spans="23:25">
      <c r="W2724"/>
      <c r="X2724"/>
      <c r="Y2724"/>
    </row>
    <row r="2725" spans="23:25">
      <c r="W2725"/>
      <c r="X2725"/>
      <c r="Y2725"/>
    </row>
    <row r="2726" spans="23:25">
      <c r="W2726"/>
      <c r="X2726"/>
      <c r="Y2726"/>
    </row>
    <row r="2727" spans="23:25">
      <c r="W2727"/>
      <c r="X2727"/>
      <c r="Y2727"/>
    </row>
    <row r="2728" spans="23:25">
      <c r="W2728"/>
      <c r="X2728"/>
      <c r="Y2728"/>
    </row>
    <row r="2729" spans="23:25">
      <c r="W2729"/>
      <c r="X2729"/>
      <c r="Y2729"/>
    </row>
    <row r="2730" spans="23:25">
      <c r="W2730"/>
      <c r="X2730"/>
      <c r="Y2730"/>
    </row>
    <row r="2731" spans="23:25">
      <c r="W2731"/>
      <c r="X2731"/>
      <c r="Y2731"/>
    </row>
    <row r="2732" spans="23:25">
      <c r="W2732"/>
      <c r="X2732"/>
      <c r="Y2732"/>
    </row>
    <row r="2733" spans="23:25">
      <c r="W2733"/>
      <c r="X2733"/>
      <c r="Y2733"/>
    </row>
    <row r="2734" spans="23:25">
      <c r="W2734"/>
      <c r="X2734"/>
      <c r="Y2734"/>
    </row>
    <row r="2735" spans="23:25">
      <c r="W2735"/>
      <c r="X2735"/>
      <c r="Y2735"/>
    </row>
    <row r="2736" spans="23:25">
      <c r="W2736"/>
      <c r="X2736"/>
      <c r="Y2736"/>
    </row>
    <row r="2737" spans="23:25">
      <c r="W2737"/>
      <c r="X2737"/>
      <c r="Y2737"/>
    </row>
    <row r="2738" spans="23:25">
      <c r="W2738"/>
      <c r="X2738"/>
      <c r="Y2738"/>
    </row>
    <row r="2739" spans="23:25">
      <c r="W2739"/>
      <c r="X2739"/>
      <c r="Y2739"/>
    </row>
    <row r="2740" spans="23:25">
      <c r="W2740"/>
      <c r="X2740"/>
      <c r="Y2740"/>
    </row>
    <row r="2741" spans="23:25">
      <c r="W2741"/>
      <c r="X2741"/>
      <c r="Y2741"/>
    </row>
    <row r="2742" spans="23:25">
      <c r="W2742"/>
      <c r="X2742"/>
      <c r="Y2742"/>
    </row>
    <row r="2743" spans="23:25">
      <c r="W2743"/>
      <c r="X2743"/>
      <c r="Y2743"/>
    </row>
    <row r="2744" spans="23:25">
      <c r="W2744"/>
      <c r="X2744"/>
      <c r="Y2744"/>
    </row>
    <row r="2745" spans="23:25">
      <c r="W2745"/>
      <c r="X2745"/>
      <c r="Y2745"/>
    </row>
    <row r="2746" spans="23:25">
      <c r="W2746"/>
      <c r="X2746"/>
      <c r="Y2746"/>
    </row>
    <row r="2747" spans="23:25">
      <c r="W2747"/>
      <c r="X2747"/>
      <c r="Y2747"/>
    </row>
    <row r="2748" spans="23:25">
      <c r="W2748"/>
      <c r="X2748"/>
      <c r="Y2748"/>
    </row>
    <row r="2749" spans="23:25">
      <c r="W2749"/>
      <c r="X2749"/>
      <c r="Y2749"/>
    </row>
    <row r="2750" spans="23:25">
      <c r="W2750"/>
      <c r="X2750"/>
      <c r="Y2750"/>
    </row>
    <row r="2751" spans="23:25">
      <c r="W2751"/>
      <c r="X2751"/>
      <c r="Y2751"/>
    </row>
    <row r="2752" spans="23:25">
      <c r="W2752"/>
      <c r="X2752"/>
      <c r="Y2752"/>
    </row>
    <row r="2753" spans="23:25">
      <c r="W2753"/>
      <c r="X2753"/>
      <c r="Y2753"/>
    </row>
    <row r="2754" spans="23:25">
      <c r="W2754"/>
      <c r="X2754"/>
      <c r="Y2754"/>
    </row>
    <row r="2755" spans="23:25">
      <c r="W2755"/>
      <c r="X2755"/>
      <c r="Y2755"/>
    </row>
    <row r="2756" spans="23:25">
      <c r="W2756"/>
      <c r="X2756"/>
      <c r="Y2756"/>
    </row>
    <row r="2757" spans="23:25">
      <c r="W2757"/>
      <c r="X2757"/>
      <c r="Y2757"/>
    </row>
    <row r="2758" spans="23:25">
      <c r="W2758"/>
      <c r="X2758"/>
      <c r="Y2758"/>
    </row>
    <row r="2759" spans="23:25">
      <c r="W2759"/>
      <c r="X2759"/>
      <c r="Y2759"/>
    </row>
    <row r="2760" spans="23:25">
      <c r="W2760"/>
      <c r="X2760"/>
      <c r="Y2760"/>
    </row>
    <row r="2761" spans="23:25">
      <c r="W2761"/>
      <c r="X2761"/>
      <c r="Y2761"/>
    </row>
    <row r="2762" spans="23:25">
      <c r="W2762"/>
      <c r="X2762"/>
      <c r="Y2762"/>
    </row>
    <row r="2763" spans="23:25">
      <c r="W2763"/>
      <c r="X2763"/>
      <c r="Y2763"/>
    </row>
    <row r="2764" spans="23:25">
      <c r="W2764"/>
      <c r="X2764"/>
      <c r="Y2764"/>
    </row>
    <row r="2765" spans="23:25">
      <c r="W2765"/>
      <c r="X2765"/>
      <c r="Y2765"/>
    </row>
    <row r="2766" spans="23:25">
      <c r="W2766"/>
      <c r="X2766"/>
      <c r="Y2766"/>
    </row>
    <row r="2767" spans="23:25">
      <c r="W2767"/>
      <c r="X2767"/>
      <c r="Y2767"/>
    </row>
    <row r="2768" spans="23:25">
      <c r="W2768"/>
      <c r="X2768"/>
      <c r="Y2768"/>
    </row>
    <row r="2769" spans="23:25">
      <c r="W2769"/>
      <c r="X2769"/>
      <c r="Y2769"/>
    </row>
    <row r="2770" spans="23:25">
      <c r="W2770"/>
      <c r="X2770"/>
      <c r="Y2770"/>
    </row>
    <row r="2771" spans="23:25">
      <c r="W2771"/>
      <c r="X2771"/>
      <c r="Y2771"/>
    </row>
    <row r="2772" spans="23:25">
      <c r="W2772"/>
      <c r="X2772"/>
      <c r="Y2772"/>
    </row>
    <row r="2773" spans="23:25">
      <c r="W2773"/>
      <c r="X2773"/>
      <c r="Y2773"/>
    </row>
    <row r="2774" spans="23:25">
      <c r="W2774"/>
      <c r="X2774"/>
      <c r="Y2774"/>
    </row>
    <row r="2775" spans="23:25">
      <c r="W2775"/>
      <c r="X2775"/>
      <c r="Y2775"/>
    </row>
    <row r="2776" spans="23:25">
      <c r="W2776"/>
      <c r="X2776"/>
      <c r="Y2776"/>
    </row>
    <row r="2777" spans="23:25">
      <c r="W2777"/>
      <c r="X2777"/>
      <c r="Y2777"/>
    </row>
    <row r="2778" spans="23:25">
      <c r="W2778"/>
      <c r="X2778"/>
      <c r="Y2778"/>
    </row>
    <row r="2779" spans="23:25">
      <c r="W2779"/>
      <c r="X2779"/>
      <c r="Y2779"/>
    </row>
    <row r="2780" spans="23:25">
      <c r="W2780"/>
      <c r="X2780"/>
      <c r="Y2780"/>
    </row>
    <row r="2781" spans="23:25">
      <c r="W2781"/>
      <c r="X2781"/>
      <c r="Y2781"/>
    </row>
    <row r="2782" spans="23:25">
      <c r="W2782"/>
      <c r="X2782"/>
      <c r="Y2782"/>
    </row>
    <row r="2783" spans="23:25">
      <c r="W2783"/>
      <c r="X2783"/>
      <c r="Y2783"/>
    </row>
    <row r="2784" spans="23:25">
      <c r="W2784"/>
      <c r="X2784"/>
      <c r="Y2784"/>
    </row>
    <row r="2785" spans="23:25">
      <c r="W2785"/>
      <c r="X2785"/>
      <c r="Y2785"/>
    </row>
    <row r="2786" spans="23:25">
      <c r="W2786"/>
      <c r="X2786"/>
      <c r="Y2786"/>
    </row>
    <row r="2787" spans="23:25">
      <c r="W2787"/>
      <c r="X2787"/>
      <c r="Y2787"/>
    </row>
    <row r="2788" spans="23:25">
      <c r="W2788"/>
      <c r="X2788"/>
      <c r="Y2788"/>
    </row>
    <row r="2789" spans="23:25">
      <c r="W2789"/>
      <c r="X2789"/>
      <c r="Y2789"/>
    </row>
    <row r="2790" spans="23:25">
      <c r="W2790"/>
      <c r="X2790"/>
      <c r="Y2790"/>
    </row>
    <row r="2791" spans="23:25">
      <c r="W2791"/>
      <c r="X2791"/>
      <c r="Y2791"/>
    </row>
    <row r="2792" spans="23:25">
      <c r="W2792"/>
      <c r="X2792"/>
      <c r="Y2792"/>
    </row>
    <row r="2793" spans="23:25">
      <c r="W2793"/>
      <c r="X2793"/>
      <c r="Y2793"/>
    </row>
    <row r="2794" spans="23:25">
      <c r="W2794"/>
      <c r="X2794"/>
      <c r="Y2794"/>
    </row>
    <row r="2795" spans="23:25">
      <c r="W2795"/>
      <c r="X2795"/>
      <c r="Y2795"/>
    </row>
    <row r="2796" spans="23:25">
      <c r="W2796"/>
      <c r="X2796"/>
      <c r="Y2796"/>
    </row>
    <row r="2797" spans="23:25">
      <c r="W2797"/>
      <c r="X2797"/>
      <c r="Y2797"/>
    </row>
    <row r="2798" spans="23:25">
      <c r="W2798"/>
      <c r="X2798"/>
      <c r="Y2798"/>
    </row>
    <row r="2799" spans="23:25">
      <c r="W2799"/>
      <c r="X2799"/>
      <c r="Y2799"/>
    </row>
    <row r="2800" spans="23:25">
      <c r="W2800"/>
      <c r="X2800"/>
      <c r="Y2800"/>
    </row>
    <row r="2801" spans="23:25">
      <c r="W2801"/>
      <c r="X2801"/>
      <c r="Y2801"/>
    </row>
    <row r="2802" spans="23:25">
      <c r="W2802"/>
      <c r="X2802"/>
      <c r="Y2802"/>
    </row>
    <row r="2803" spans="23:25">
      <c r="W2803"/>
      <c r="X2803"/>
      <c r="Y2803"/>
    </row>
    <row r="2804" spans="23:25">
      <c r="W2804"/>
      <c r="X2804"/>
      <c r="Y2804"/>
    </row>
    <row r="2805" spans="23:25">
      <c r="W2805"/>
      <c r="X2805"/>
      <c r="Y2805"/>
    </row>
    <row r="2806" spans="23:25">
      <c r="W2806"/>
      <c r="X2806"/>
      <c r="Y2806"/>
    </row>
    <row r="2807" spans="23:25">
      <c r="W2807"/>
      <c r="X2807"/>
      <c r="Y2807"/>
    </row>
    <row r="2808" spans="23:25">
      <c r="W2808"/>
      <c r="X2808"/>
      <c r="Y2808"/>
    </row>
    <row r="2809" spans="23:25">
      <c r="W2809"/>
      <c r="X2809"/>
      <c r="Y2809"/>
    </row>
    <row r="2810" spans="23:25">
      <c r="W2810"/>
      <c r="X2810"/>
      <c r="Y2810"/>
    </row>
    <row r="2811" spans="23:25">
      <c r="W2811"/>
      <c r="X2811"/>
      <c r="Y2811"/>
    </row>
    <row r="2812" spans="23:25">
      <c r="W2812"/>
      <c r="X2812"/>
      <c r="Y2812"/>
    </row>
    <row r="2813" spans="23:25">
      <c r="W2813"/>
      <c r="X2813"/>
      <c r="Y2813"/>
    </row>
    <row r="2814" spans="23:25">
      <c r="W2814"/>
      <c r="X2814"/>
      <c r="Y2814"/>
    </row>
    <row r="2815" spans="23:25">
      <c r="W2815"/>
      <c r="X2815"/>
      <c r="Y2815"/>
    </row>
    <row r="2816" spans="23:25">
      <c r="W2816"/>
      <c r="X2816"/>
      <c r="Y2816"/>
    </row>
    <row r="2817" spans="23:25">
      <c r="W2817"/>
      <c r="X2817"/>
      <c r="Y2817"/>
    </row>
    <row r="2818" spans="23:25">
      <c r="W2818"/>
      <c r="X2818"/>
      <c r="Y2818"/>
    </row>
    <row r="2819" spans="23:25">
      <c r="W2819"/>
      <c r="X2819"/>
      <c r="Y2819"/>
    </row>
    <row r="2820" spans="23:25">
      <c r="W2820"/>
      <c r="X2820"/>
      <c r="Y2820"/>
    </row>
    <row r="2821" spans="23:25">
      <c r="W2821"/>
      <c r="X2821"/>
      <c r="Y2821"/>
    </row>
    <row r="2822" spans="23:25">
      <c r="W2822"/>
      <c r="X2822"/>
      <c r="Y2822"/>
    </row>
    <row r="2823" spans="23:25">
      <c r="W2823"/>
      <c r="X2823"/>
      <c r="Y2823"/>
    </row>
    <row r="2824" spans="23:25">
      <c r="W2824"/>
      <c r="X2824"/>
      <c r="Y2824"/>
    </row>
    <row r="2825" spans="23:25">
      <c r="W2825"/>
      <c r="X2825"/>
      <c r="Y2825"/>
    </row>
    <row r="2826" spans="23:25">
      <c r="W2826"/>
      <c r="X2826"/>
      <c r="Y2826"/>
    </row>
    <row r="2827" spans="23:25">
      <c r="W2827"/>
      <c r="X2827"/>
      <c r="Y2827"/>
    </row>
    <row r="2828" spans="23:25">
      <c r="W2828"/>
      <c r="X2828"/>
      <c r="Y2828"/>
    </row>
    <row r="2829" spans="23:25">
      <c r="W2829"/>
      <c r="X2829"/>
      <c r="Y2829"/>
    </row>
    <row r="2830" spans="23:25">
      <c r="W2830"/>
      <c r="X2830"/>
      <c r="Y2830"/>
    </row>
    <row r="2831" spans="23:25">
      <c r="W2831"/>
      <c r="X2831"/>
      <c r="Y2831"/>
    </row>
    <row r="2832" spans="23:25">
      <c r="W2832"/>
      <c r="X2832"/>
      <c r="Y2832"/>
    </row>
    <row r="2833" spans="23:25">
      <c r="W2833"/>
      <c r="X2833"/>
      <c r="Y2833"/>
    </row>
    <row r="2834" spans="23:25">
      <c r="W2834"/>
      <c r="X2834"/>
      <c r="Y2834"/>
    </row>
    <row r="2835" spans="23:25">
      <c r="W2835"/>
      <c r="X2835"/>
      <c r="Y2835"/>
    </row>
    <row r="2836" spans="23:25">
      <c r="W2836"/>
      <c r="X2836"/>
      <c r="Y2836"/>
    </row>
    <row r="2837" spans="23:25">
      <c r="W2837"/>
      <c r="X2837"/>
      <c r="Y2837"/>
    </row>
    <row r="2838" spans="23:25">
      <c r="W2838"/>
      <c r="X2838"/>
      <c r="Y2838"/>
    </row>
    <row r="2839" spans="23:25">
      <c r="W2839"/>
      <c r="X2839"/>
      <c r="Y2839"/>
    </row>
    <row r="2840" spans="23:25">
      <c r="W2840"/>
      <c r="X2840"/>
      <c r="Y2840"/>
    </row>
    <row r="2841" spans="23:25">
      <c r="W2841"/>
      <c r="X2841"/>
      <c r="Y2841"/>
    </row>
    <row r="2842" spans="23:25">
      <c r="W2842"/>
      <c r="X2842"/>
      <c r="Y2842"/>
    </row>
    <row r="2843" spans="23:25">
      <c r="W2843"/>
      <c r="X2843"/>
      <c r="Y2843"/>
    </row>
    <row r="2844" spans="23:25">
      <c r="W2844"/>
      <c r="X2844"/>
      <c r="Y2844"/>
    </row>
    <row r="2845" spans="23:25">
      <c r="W2845"/>
      <c r="X2845"/>
      <c r="Y2845"/>
    </row>
    <row r="2846" spans="23:25">
      <c r="W2846"/>
      <c r="X2846"/>
      <c r="Y2846"/>
    </row>
    <row r="2847" spans="23:25">
      <c r="W2847"/>
      <c r="X2847"/>
      <c r="Y2847"/>
    </row>
    <row r="2848" spans="23:25">
      <c r="W2848"/>
      <c r="X2848"/>
      <c r="Y2848"/>
    </row>
    <row r="2849" spans="23:25">
      <c r="W2849"/>
      <c r="X2849"/>
      <c r="Y2849"/>
    </row>
    <row r="2850" spans="23:25">
      <c r="W2850"/>
      <c r="X2850"/>
      <c r="Y2850"/>
    </row>
    <row r="2851" spans="23:25">
      <c r="W2851"/>
      <c r="X2851"/>
      <c r="Y2851"/>
    </row>
    <row r="2852" spans="23:25">
      <c r="W2852"/>
      <c r="X2852"/>
      <c r="Y2852"/>
    </row>
    <row r="2853" spans="23:25">
      <c r="W2853"/>
      <c r="X2853"/>
      <c r="Y2853"/>
    </row>
    <row r="2854" spans="23:25">
      <c r="W2854"/>
      <c r="X2854"/>
      <c r="Y2854"/>
    </row>
    <row r="2855" spans="23:25">
      <c r="W2855"/>
      <c r="X2855"/>
      <c r="Y2855"/>
    </row>
    <row r="2856" spans="23:25">
      <c r="W2856"/>
      <c r="X2856"/>
      <c r="Y2856"/>
    </row>
    <row r="2857" spans="23:25">
      <c r="W2857"/>
      <c r="X2857"/>
      <c r="Y2857"/>
    </row>
    <row r="2858" spans="23:25">
      <c r="W2858"/>
      <c r="X2858"/>
      <c r="Y2858"/>
    </row>
    <row r="2859" spans="23:25">
      <c r="W2859"/>
      <c r="X2859"/>
      <c r="Y2859"/>
    </row>
    <row r="2860" spans="23:25">
      <c r="W2860"/>
      <c r="X2860"/>
      <c r="Y2860"/>
    </row>
    <row r="2861" spans="23:25">
      <c r="W2861"/>
      <c r="X2861"/>
      <c r="Y2861"/>
    </row>
    <row r="2862" spans="23:25">
      <c r="W2862"/>
      <c r="X2862"/>
      <c r="Y2862"/>
    </row>
    <row r="2863" spans="23:25">
      <c r="W2863"/>
      <c r="X2863"/>
      <c r="Y2863"/>
    </row>
    <row r="2864" spans="23:25">
      <c r="W2864"/>
      <c r="X2864"/>
      <c r="Y2864"/>
    </row>
    <row r="2865" spans="23:25">
      <c r="W2865"/>
      <c r="X2865"/>
      <c r="Y2865"/>
    </row>
    <row r="2866" spans="23:25">
      <c r="W2866"/>
      <c r="X2866"/>
      <c r="Y2866"/>
    </row>
    <row r="2867" spans="23:25">
      <c r="W2867"/>
      <c r="X2867"/>
      <c r="Y2867"/>
    </row>
    <row r="2868" spans="23:25">
      <c r="W2868"/>
      <c r="X2868"/>
      <c r="Y2868"/>
    </row>
    <row r="2869" spans="23:25">
      <c r="W2869"/>
      <c r="X2869"/>
      <c r="Y2869"/>
    </row>
    <row r="2870" spans="23:25">
      <c r="W2870"/>
      <c r="X2870"/>
      <c r="Y2870"/>
    </row>
    <row r="2871" spans="23:25">
      <c r="W2871"/>
      <c r="X2871"/>
      <c r="Y2871"/>
    </row>
    <row r="2872" spans="23:25">
      <c r="W2872"/>
      <c r="X2872"/>
      <c r="Y2872"/>
    </row>
    <row r="2873" spans="23:25">
      <c r="W2873"/>
      <c r="X2873"/>
      <c r="Y2873"/>
    </row>
    <row r="2874" spans="23:25">
      <c r="W2874"/>
      <c r="X2874"/>
      <c r="Y2874"/>
    </row>
    <row r="2875" spans="23:25">
      <c r="W2875"/>
      <c r="X2875"/>
      <c r="Y2875"/>
    </row>
    <row r="2876" spans="23:25">
      <c r="W2876"/>
      <c r="X2876"/>
      <c r="Y2876"/>
    </row>
    <row r="2877" spans="23:25">
      <c r="W2877"/>
      <c r="X2877"/>
      <c r="Y2877"/>
    </row>
    <row r="2878" spans="23:25">
      <c r="W2878"/>
      <c r="X2878"/>
      <c r="Y2878"/>
    </row>
    <row r="2879" spans="23:25">
      <c r="W2879"/>
      <c r="X2879"/>
      <c r="Y2879"/>
    </row>
    <row r="2880" spans="23:25">
      <c r="W2880"/>
      <c r="X2880"/>
      <c r="Y2880"/>
    </row>
    <row r="2881" spans="23:25">
      <c r="W2881"/>
      <c r="X2881"/>
      <c r="Y2881"/>
    </row>
    <row r="2882" spans="23:25">
      <c r="W2882"/>
      <c r="X2882"/>
      <c r="Y2882"/>
    </row>
    <row r="2883" spans="23:25">
      <c r="W2883"/>
      <c r="X2883"/>
      <c r="Y2883"/>
    </row>
    <row r="2884" spans="23:25">
      <c r="W2884"/>
      <c r="X2884"/>
      <c r="Y2884"/>
    </row>
    <row r="2885" spans="23:25">
      <c r="W2885"/>
      <c r="X2885"/>
      <c r="Y2885"/>
    </row>
    <row r="2886" spans="23:25">
      <c r="W2886"/>
      <c r="X2886"/>
      <c r="Y2886"/>
    </row>
    <row r="2887" spans="23:25">
      <c r="W2887"/>
      <c r="X2887"/>
      <c r="Y2887"/>
    </row>
    <row r="2888" spans="23:25">
      <c r="W2888"/>
      <c r="X2888"/>
      <c r="Y2888"/>
    </row>
    <row r="2889" spans="23:25">
      <c r="W2889"/>
      <c r="X2889"/>
      <c r="Y2889"/>
    </row>
    <row r="2890" spans="23:25">
      <c r="W2890"/>
      <c r="X2890"/>
      <c r="Y2890"/>
    </row>
    <row r="2891" spans="23:25">
      <c r="W2891"/>
      <c r="X2891"/>
      <c r="Y2891"/>
    </row>
    <row r="2892" spans="23:25">
      <c r="W2892"/>
      <c r="X2892"/>
      <c r="Y2892"/>
    </row>
    <row r="2893" spans="23:25">
      <c r="W2893"/>
      <c r="X2893"/>
      <c r="Y2893"/>
    </row>
    <row r="2894" spans="23:25">
      <c r="W2894"/>
      <c r="X2894"/>
      <c r="Y2894"/>
    </row>
    <row r="2895" spans="23:25">
      <c r="W2895"/>
      <c r="X2895"/>
      <c r="Y2895"/>
    </row>
    <row r="2896" spans="23:25">
      <c r="W2896"/>
      <c r="X2896"/>
      <c r="Y2896"/>
    </row>
    <row r="2897" spans="23:25">
      <c r="W2897"/>
      <c r="X2897"/>
      <c r="Y2897"/>
    </row>
    <row r="2898" spans="23:25">
      <c r="W2898"/>
      <c r="X2898"/>
      <c r="Y2898"/>
    </row>
    <row r="2899" spans="23:25">
      <c r="W2899"/>
      <c r="X2899"/>
      <c r="Y2899"/>
    </row>
    <row r="2900" spans="23:25">
      <c r="W2900"/>
      <c r="X2900"/>
      <c r="Y2900"/>
    </row>
    <row r="2901" spans="23:25">
      <c r="W2901"/>
      <c r="X2901"/>
      <c r="Y2901"/>
    </row>
    <row r="2902" spans="23:25">
      <c r="W2902"/>
      <c r="X2902"/>
      <c r="Y2902"/>
    </row>
    <row r="2903" spans="23:25">
      <c r="W2903"/>
      <c r="X2903"/>
      <c r="Y2903"/>
    </row>
    <row r="2904" spans="23:25">
      <c r="W2904"/>
      <c r="X2904"/>
      <c r="Y2904"/>
    </row>
    <row r="2905" spans="23:25">
      <c r="W2905"/>
      <c r="X2905"/>
      <c r="Y2905"/>
    </row>
    <row r="2906" spans="23:25">
      <c r="W2906"/>
      <c r="X2906"/>
      <c r="Y2906"/>
    </row>
    <row r="2907" spans="23:25">
      <c r="W2907"/>
      <c r="X2907"/>
      <c r="Y2907"/>
    </row>
    <row r="2908" spans="23:25">
      <c r="W2908"/>
      <c r="X2908"/>
      <c r="Y2908"/>
    </row>
    <row r="2909" spans="23:25">
      <c r="W2909"/>
      <c r="X2909"/>
      <c r="Y2909"/>
    </row>
    <row r="2910" spans="23:25">
      <c r="W2910"/>
      <c r="X2910"/>
      <c r="Y2910"/>
    </row>
    <row r="2911" spans="23:25">
      <c r="W2911"/>
      <c r="X2911"/>
      <c r="Y2911"/>
    </row>
    <row r="2912" spans="23:25">
      <c r="W2912"/>
      <c r="X2912"/>
      <c r="Y2912"/>
    </row>
    <row r="2913" spans="23:25">
      <c r="W2913"/>
      <c r="X2913"/>
      <c r="Y2913"/>
    </row>
    <row r="2914" spans="23:25">
      <c r="W2914"/>
      <c r="X2914"/>
      <c r="Y2914"/>
    </row>
    <row r="2915" spans="23:25">
      <c r="W2915"/>
      <c r="X2915"/>
      <c r="Y2915"/>
    </row>
    <row r="2916" spans="23:25">
      <c r="W2916"/>
      <c r="X2916"/>
      <c r="Y2916"/>
    </row>
    <row r="2917" spans="23:25">
      <c r="W2917"/>
      <c r="X2917"/>
      <c r="Y2917"/>
    </row>
    <row r="2918" spans="23:25">
      <c r="W2918"/>
      <c r="X2918"/>
      <c r="Y2918"/>
    </row>
    <row r="2919" spans="23:25">
      <c r="W2919"/>
      <c r="X2919"/>
      <c r="Y2919"/>
    </row>
    <row r="2920" spans="23:25">
      <c r="W2920"/>
      <c r="X2920"/>
      <c r="Y2920"/>
    </row>
    <row r="2921" spans="23:25">
      <c r="W2921"/>
      <c r="X2921"/>
      <c r="Y2921"/>
    </row>
    <row r="2922" spans="23:25">
      <c r="W2922"/>
      <c r="X2922"/>
      <c r="Y2922"/>
    </row>
    <row r="2923" spans="23:25">
      <c r="W2923"/>
      <c r="X2923"/>
      <c r="Y2923"/>
    </row>
    <row r="2924" spans="23:25">
      <c r="W2924"/>
      <c r="X2924"/>
      <c r="Y2924"/>
    </row>
    <row r="2925" spans="23:25">
      <c r="W2925"/>
      <c r="X2925"/>
      <c r="Y2925"/>
    </row>
    <row r="2926" spans="23:25">
      <c r="W2926"/>
      <c r="X2926"/>
      <c r="Y2926"/>
    </row>
    <row r="2927" spans="23:25">
      <c r="W2927"/>
      <c r="X2927"/>
      <c r="Y2927"/>
    </row>
    <row r="2928" spans="23:25">
      <c r="W2928"/>
      <c r="X2928"/>
      <c r="Y2928"/>
    </row>
    <row r="2929" spans="23:25">
      <c r="W2929"/>
      <c r="X2929"/>
      <c r="Y2929"/>
    </row>
    <row r="2930" spans="23:25">
      <c r="W2930"/>
      <c r="X2930"/>
      <c r="Y2930"/>
    </row>
    <row r="2931" spans="23:25">
      <c r="W2931"/>
      <c r="X2931"/>
      <c r="Y2931"/>
    </row>
    <row r="2932" spans="23:25">
      <c r="W2932"/>
      <c r="X2932"/>
      <c r="Y2932"/>
    </row>
    <row r="2933" spans="23:25">
      <c r="W2933"/>
      <c r="X2933"/>
      <c r="Y2933"/>
    </row>
    <row r="2934" spans="23:25">
      <c r="W2934"/>
      <c r="X2934"/>
      <c r="Y2934"/>
    </row>
    <row r="2935" spans="23:25">
      <c r="W2935"/>
      <c r="X2935"/>
      <c r="Y2935"/>
    </row>
    <row r="2936" spans="23:25">
      <c r="W2936"/>
      <c r="X2936"/>
      <c r="Y2936"/>
    </row>
    <row r="2937" spans="23:25">
      <c r="W2937"/>
      <c r="X2937"/>
      <c r="Y2937"/>
    </row>
    <row r="2938" spans="23:25">
      <c r="W2938"/>
      <c r="X2938"/>
      <c r="Y2938"/>
    </row>
    <row r="2939" spans="23:25">
      <c r="W2939"/>
      <c r="X2939"/>
      <c r="Y2939"/>
    </row>
    <row r="2940" spans="23:25">
      <c r="W2940"/>
      <c r="X2940"/>
      <c r="Y2940"/>
    </row>
    <row r="2941" spans="23:25">
      <c r="W2941"/>
      <c r="X2941"/>
      <c r="Y2941"/>
    </row>
    <row r="2942" spans="23:25">
      <c r="W2942"/>
      <c r="X2942"/>
      <c r="Y2942"/>
    </row>
    <row r="2943" spans="23:25">
      <c r="W2943"/>
      <c r="X2943"/>
      <c r="Y2943"/>
    </row>
    <row r="2944" spans="23:25">
      <c r="W2944"/>
      <c r="X2944"/>
      <c r="Y2944"/>
    </row>
    <row r="2945" spans="23:25">
      <c r="W2945"/>
      <c r="X2945"/>
      <c r="Y2945"/>
    </row>
    <row r="2946" spans="23:25">
      <c r="W2946"/>
      <c r="X2946"/>
      <c r="Y2946"/>
    </row>
    <row r="2947" spans="23:25">
      <c r="W2947"/>
      <c r="X2947"/>
      <c r="Y2947"/>
    </row>
    <row r="2948" spans="23:25">
      <c r="W2948"/>
      <c r="X2948"/>
      <c r="Y2948"/>
    </row>
    <row r="2949" spans="23:25">
      <c r="W2949"/>
      <c r="X2949"/>
      <c r="Y2949"/>
    </row>
    <row r="2950" spans="23:25">
      <c r="W2950"/>
      <c r="X2950"/>
      <c r="Y2950"/>
    </row>
    <row r="2951" spans="23:25">
      <c r="W2951"/>
      <c r="X2951"/>
      <c r="Y2951"/>
    </row>
    <row r="2952" spans="23:25">
      <c r="W2952"/>
      <c r="X2952"/>
      <c r="Y2952"/>
    </row>
    <row r="2953" spans="23:25">
      <c r="W2953"/>
      <c r="X2953"/>
      <c r="Y2953"/>
    </row>
    <row r="2954" spans="23:25">
      <c r="W2954"/>
      <c r="X2954"/>
      <c r="Y2954"/>
    </row>
    <row r="2955" spans="23:25">
      <c r="W2955"/>
      <c r="X2955"/>
      <c r="Y2955"/>
    </row>
    <row r="2956" spans="23:25">
      <c r="W2956"/>
      <c r="X2956"/>
      <c r="Y2956"/>
    </row>
    <row r="2957" spans="23:25">
      <c r="W2957"/>
      <c r="X2957"/>
      <c r="Y2957"/>
    </row>
    <row r="2958" spans="23:25">
      <c r="W2958"/>
      <c r="X2958"/>
      <c r="Y2958"/>
    </row>
    <row r="2959" spans="23:25">
      <c r="W2959"/>
      <c r="X2959"/>
      <c r="Y2959"/>
    </row>
    <row r="2960" spans="23:25">
      <c r="W2960"/>
      <c r="X2960"/>
      <c r="Y2960"/>
    </row>
    <row r="2961" spans="23:25">
      <c r="W2961"/>
      <c r="X2961"/>
      <c r="Y2961"/>
    </row>
    <row r="2962" spans="23:25">
      <c r="W2962"/>
      <c r="X2962"/>
      <c r="Y2962"/>
    </row>
    <row r="2963" spans="23:25">
      <c r="W2963"/>
      <c r="X2963"/>
      <c r="Y2963"/>
    </row>
    <row r="2964" spans="23:25">
      <c r="W2964"/>
      <c r="X2964"/>
      <c r="Y2964"/>
    </row>
    <row r="2965" spans="23:25">
      <c r="W2965"/>
      <c r="X2965"/>
      <c r="Y2965"/>
    </row>
    <row r="2966" spans="23:25">
      <c r="W2966"/>
      <c r="X2966"/>
      <c r="Y2966"/>
    </row>
    <row r="2967" spans="23:25">
      <c r="W2967"/>
      <c r="X2967"/>
      <c r="Y2967"/>
    </row>
    <row r="2968" spans="23:25">
      <c r="W2968"/>
      <c r="X2968"/>
      <c r="Y2968"/>
    </row>
    <row r="2969" spans="23:25">
      <c r="W2969"/>
      <c r="X2969"/>
      <c r="Y2969"/>
    </row>
    <row r="2970" spans="23:25">
      <c r="W2970"/>
      <c r="X2970"/>
      <c r="Y2970"/>
    </row>
    <row r="2971" spans="23:25">
      <c r="W2971"/>
      <c r="X2971"/>
      <c r="Y2971"/>
    </row>
    <row r="2972" spans="23:25">
      <c r="W2972"/>
      <c r="X2972"/>
      <c r="Y2972"/>
    </row>
    <row r="2973" spans="23:25">
      <c r="W2973"/>
      <c r="X2973"/>
      <c r="Y2973"/>
    </row>
    <row r="2974" spans="23:25">
      <c r="W2974"/>
      <c r="X2974"/>
      <c r="Y2974"/>
    </row>
    <row r="2975" spans="23:25">
      <c r="W2975"/>
      <c r="X2975"/>
      <c r="Y2975"/>
    </row>
    <row r="2976" spans="23:25">
      <c r="W2976"/>
      <c r="X2976"/>
      <c r="Y2976"/>
    </row>
    <row r="2977" spans="23:25">
      <c r="W2977"/>
      <c r="X2977"/>
      <c r="Y2977"/>
    </row>
    <row r="2978" spans="23:25">
      <c r="W2978"/>
      <c r="X2978"/>
      <c r="Y2978"/>
    </row>
    <row r="2979" spans="23:25">
      <c r="W2979"/>
      <c r="X2979"/>
      <c r="Y2979"/>
    </row>
    <row r="2980" spans="23:25">
      <c r="W2980"/>
      <c r="X2980"/>
      <c r="Y2980"/>
    </row>
    <row r="2981" spans="23:25">
      <c r="W2981"/>
      <c r="X2981"/>
      <c r="Y2981"/>
    </row>
    <row r="2982" spans="23:25">
      <c r="W2982"/>
      <c r="X2982"/>
      <c r="Y2982"/>
    </row>
    <row r="2983" spans="23:25">
      <c r="W2983"/>
      <c r="X2983"/>
      <c r="Y2983"/>
    </row>
    <row r="2984" spans="23:25">
      <c r="W2984"/>
      <c r="X2984"/>
      <c r="Y2984"/>
    </row>
    <row r="2985" spans="23:25">
      <c r="W2985"/>
      <c r="X2985"/>
      <c r="Y2985"/>
    </row>
    <row r="2986" spans="23:25">
      <c r="W2986"/>
      <c r="X2986"/>
      <c r="Y2986"/>
    </row>
    <row r="2987" spans="23:25">
      <c r="W2987"/>
      <c r="X2987"/>
      <c r="Y2987"/>
    </row>
    <row r="2988" spans="23:25">
      <c r="W2988"/>
      <c r="X2988"/>
      <c r="Y2988"/>
    </row>
    <row r="2989" spans="23:25">
      <c r="W2989"/>
      <c r="X2989"/>
      <c r="Y2989"/>
    </row>
    <row r="2990" spans="23:25">
      <c r="W2990"/>
      <c r="X2990"/>
      <c r="Y2990"/>
    </row>
    <row r="2991" spans="23:25">
      <c r="W2991"/>
      <c r="X2991"/>
      <c r="Y2991"/>
    </row>
    <row r="2992" spans="23:25">
      <c r="W2992"/>
      <c r="X2992"/>
      <c r="Y2992"/>
    </row>
    <row r="2993" spans="23:25">
      <c r="W2993"/>
      <c r="X2993"/>
      <c r="Y2993"/>
    </row>
    <row r="2994" spans="23:25">
      <c r="W2994"/>
      <c r="X2994"/>
      <c r="Y2994"/>
    </row>
  </sheetData>
  <mergeCells count="25">
    <mergeCell ref="S4:S5"/>
    <mergeCell ref="T4:T5"/>
    <mergeCell ref="U4:U5"/>
    <mergeCell ref="V4:V5"/>
    <mergeCell ref="N4:N5"/>
    <mergeCell ref="O4:O5"/>
    <mergeCell ref="P4:P5"/>
    <mergeCell ref="Q4:Q5"/>
    <mergeCell ref="R4:R5"/>
    <mergeCell ref="Z4:AB4"/>
    <mergeCell ref="B24:N24"/>
    <mergeCell ref="W4:Y4"/>
    <mergeCell ref="B4:B5"/>
    <mergeCell ref="Z2:AA2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8740157480314965" right="0" top="1.7322834645669292" bottom="0.55118110236220474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H12"/>
  <sheetViews>
    <sheetView topLeftCell="A10" workbookViewId="0">
      <selection activeCell="D12" sqref="D12"/>
    </sheetView>
  </sheetViews>
  <sheetFormatPr baseColWidth="10" defaultRowHeight="15"/>
  <cols>
    <col min="3" max="3" width="36.7109375" customWidth="1"/>
    <col min="4" max="7" width="12.42578125" customWidth="1"/>
    <col min="8" max="8" width="9.85546875" customWidth="1"/>
    <col min="9" max="13" width="6" customWidth="1"/>
  </cols>
  <sheetData>
    <row r="1" spans="3:8">
      <c r="D1" s="99" t="s">
        <v>29</v>
      </c>
    </row>
    <row r="2" spans="3:8">
      <c r="D2" s="99" t="s">
        <v>35</v>
      </c>
    </row>
    <row r="3" spans="3:8">
      <c r="D3" s="99" t="s">
        <v>36</v>
      </c>
    </row>
    <row r="4" spans="3:8">
      <c r="D4" s="99" t="s">
        <v>37</v>
      </c>
    </row>
    <row r="5" spans="3:8">
      <c r="C5" s="106" t="s">
        <v>27</v>
      </c>
      <c r="D5" s="106" t="s">
        <v>30</v>
      </c>
      <c r="E5" s="106" t="s">
        <v>31</v>
      </c>
      <c r="F5" s="106" t="s">
        <v>32</v>
      </c>
      <c r="G5" s="106" t="s">
        <v>33</v>
      </c>
      <c r="H5" s="106" t="s">
        <v>16</v>
      </c>
    </row>
    <row r="6" spans="3:8">
      <c r="C6" s="4" t="s">
        <v>111</v>
      </c>
      <c r="D6" s="107">
        <f>'FICHA DO1'!I62</f>
        <v>40</v>
      </c>
      <c r="E6" s="107">
        <f>'FICHA DO1'!K62</f>
        <v>26.666666666666668</v>
      </c>
      <c r="F6" s="107">
        <f>'FICHA DO1'!M62</f>
        <v>40</v>
      </c>
      <c r="G6" s="107">
        <f>'FICHA DO1'!Q62</f>
        <v>13.333333333333334</v>
      </c>
      <c r="H6" s="107">
        <f>'FICHA DO1'!S62</f>
        <v>106.66666666666667</v>
      </c>
    </row>
    <row r="7" spans="3:8" ht="15" customHeight="1">
      <c r="C7" s="4" t="s">
        <v>119</v>
      </c>
      <c r="D7" s="106"/>
      <c r="E7" s="106"/>
      <c r="F7" s="106"/>
      <c r="G7" s="106"/>
      <c r="H7" s="106"/>
    </row>
    <row r="8" spans="3:8" ht="15" customHeight="1">
      <c r="C8" s="4" t="s">
        <v>120</v>
      </c>
      <c r="D8" s="106"/>
      <c r="E8" s="106"/>
      <c r="F8" s="106"/>
      <c r="G8" s="106"/>
      <c r="H8" s="106"/>
    </row>
    <row r="9" spans="3:8">
      <c r="C9" s="4" t="s">
        <v>121</v>
      </c>
      <c r="D9" s="106"/>
      <c r="E9" s="106"/>
      <c r="F9" s="106"/>
      <c r="G9" s="106"/>
      <c r="H9" s="106"/>
    </row>
    <row r="10" spans="3:8">
      <c r="C10" s="4" t="s">
        <v>122</v>
      </c>
      <c r="D10" s="4"/>
      <c r="E10" s="4"/>
      <c r="F10" s="4"/>
      <c r="G10" s="4"/>
      <c r="H10" s="4"/>
    </row>
    <row r="11" spans="3:8">
      <c r="C11" s="4" t="s">
        <v>123</v>
      </c>
      <c r="D11" s="4"/>
      <c r="E11" s="4"/>
      <c r="F11" s="4"/>
      <c r="G11" s="4"/>
      <c r="H11" s="4"/>
    </row>
    <row r="12" spans="3:8">
      <c r="C12" s="108" t="s">
        <v>16</v>
      </c>
      <c r="D12" s="109">
        <f t="shared" ref="D12:H12" si="0">SUM(D6:D11)</f>
        <v>40</v>
      </c>
      <c r="E12" s="109">
        <f t="shared" si="0"/>
        <v>26.666666666666668</v>
      </c>
      <c r="F12" s="109">
        <f t="shared" si="0"/>
        <v>40</v>
      </c>
      <c r="G12" s="109">
        <f t="shared" si="0"/>
        <v>13.333333333333334</v>
      </c>
      <c r="H12" s="109">
        <f t="shared" si="0"/>
        <v>106.66666666666667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55"/>
  <sheetViews>
    <sheetView zoomScale="210" zoomScaleNormal="78" workbookViewId="0"/>
  </sheetViews>
  <sheetFormatPr baseColWidth="10" defaultRowHeight="15"/>
  <cols>
    <col min="1" max="1" width="29.28515625" customWidth="1"/>
    <col min="2" max="3" width="14.140625" customWidth="1"/>
    <col min="5" max="5" width="11.85546875" bestFit="1" customWidth="1"/>
  </cols>
  <sheetData>
    <row r="2" spans="1:8" ht="36">
      <c r="A2" s="316" t="s">
        <v>40</v>
      </c>
      <c r="B2" s="316"/>
      <c r="C2" s="316"/>
      <c r="D2" s="316"/>
      <c r="E2" s="316"/>
      <c r="F2" s="316"/>
      <c r="G2" s="316"/>
      <c r="H2" s="316"/>
    </row>
    <row r="21" spans="1:4" ht="183" customHeight="1"/>
    <row r="22" spans="1:4" ht="30">
      <c r="A22" s="10" t="s">
        <v>22</v>
      </c>
      <c r="B22" s="10" t="s">
        <v>18</v>
      </c>
      <c r="C22" s="6" t="s">
        <v>24</v>
      </c>
      <c r="D22" s="6" t="s">
        <v>16</v>
      </c>
    </row>
    <row r="23" spans="1:4" ht="75">
      <c r="A23" s="3" t="s">
        <v>23</v>
      </c>
      <c r="B23" s="4">
        <f>('FICHA DO1'!K24*100)/6</f>
        <v>0</v>
      </c>
      <c r="C23" s="4">
        <f>('FICHA DO1'!P24*100)/6</f>
        <v>0</v>
      </c>
      <c r="D23" s="4">
        <f>SUM(B23:C23)</f>
        <v>0</v>
      </c>
    </row>
    <row r="24" spans="1:4">
      <c r="A24" s="12"/>
      <c r="B24" s="13"/>
      <c r="C24" s="13"/>
    </row>
    <row r="25" spans="1:4">
      <c r="A25" s="12"/>
      <c r="B25" s="13"/>
      <c r="C25" s="13"/>
    </row>
    <row r="26" spans="1:4">
      <c r="A26" s="12"/>
      <c r="B26" s="13"/>
      <c r="C26" s="13"/>
    </row>
    <row r="27" spans="1:4">
      <c r="A27" s="12"/>
      <c r="B27" s="13"/>
      <c r="C27" s="13"/>
    </row>
    <row r="28" spans="1:4">
      <c r="A28" s="12"/>
      <c r="B28" s="13"/>
      <c r="C28" s="13"/>
    </row>
    <row r="29" spans="1:4">
      <c r="A29" s="12"/>
      <c r="B29" s="13"/>
      <c r="C29" s="13"/>
    </row>
    <row r="30" spans="1:4">
      <c r="A30" s="12"/>
      <c r="B30" s="13"/>
      <c r="C30" s="13"/>
    </row>
    <row r="31" spans="1:4">
      <c r="A31" s="12"/>
      <c r="B31" s="13"/>
      <c r="C31" s="13"/>
    </row>
    <row r="32" spans="1:4">
      <c r="A32" s="12"/>
      <c r="B32" s="13"/>
      <c r="C32" s="13"/>
    </row>
    <row r="33" spans="1:3">
      <c r="A33" s="12"/>
      <c r="B33" s="13"/>
      <c r="C33" s="13"/>
    </row>
    <row r="34" spans="1:3">
      <c r="A34" s="12"/>
      <c r="B34" s="13"/>
      <c r="C34" s="13"/>
    </row>
    <row r="35" spans="1:3">
      <c r="A35" s="12"/>
      <c r="B35" s="13"/>
      <c r="C35" s="13"/>
    </row>
    <row r="36" spans="1:3">
      <c r="A36" s="12"/>
      <c r="B36" s="13"/>
      <c r="C36" s="13"/>
    </row>
    <row r="37" spans="1:3">
      <c r="A37" s="12"/>
      <c r="B37" s="13"/>
      <c r="C37" s="13"/>
    </row>
    <row r="38" spans="1:3">
      <c r="A38" s="12"/>
      <c r="B38" s="13"/>
      <c r="C38" s="13"/>
    </row>
    <row r="39" spans="1:3">
      <c r="A39" s="12"/>
      <c r="B39" s="13"/>
      <c r="C39" s="13"/>
    </row>
    <row r="40" spans="1:3">
      <c r="A40" s="12"/>
      <c r="B40" s="13"/>
      <c r="C40" s="13"/>
    </row>
    <row r="41" spans="1:3">
      <c r="A41" s="12"/>
      <c r="B41" s="13"/>
      <c r="C41" s="13"/>
    </row>
    <row r="42" spans="1:3">
      <c r="A42" s="12"/>
      <c r="B42" s="13"/>
      <c r="C42" s="13"/>
    </row>
    <row r="43" spans="1:3">
      <c r="A43" s="12"/>
      <c r="B43" s="13"/>
      <c r="C43" s="13"/>
    </row>
    <row r="44" spans="1:3">
      <c r="A44" s="12"/>
      <c r="B44" s="13"/>
      <c r="C44" s="13"/>
    </row>
    <row r="45" spans="1:3">
      <c r="A45" s="12"/>
      <c r="B45" s="13"/>
      <c r="C45" s="13"/>
    </row>
    <row r="46" spans="1:3">
      <c r="A46" s="12"/>
      <c r="B46" s="13"/>
      <c r="C46" s="13"/>
    </row>
    <row r="47" spans="1:3">
      <c r="A47" s="12"/>
      <c r="B47" s="13"/>
      <c r="C47" s="13"/>
    </row>
    <row r="48" spans="1:3">
      <c r="A48" s="12"/>
      <c r="B48" s="13"/>
      <c r="C48" s="13"/>
    </row>
    <row r="50" spans="1:6" ht="48.75" customHeight="1">
      <c r="A50" s="10" t="str">
        <f>'FICHA DO1'!B25</f>
        <v>PROCESOS DE ENSEÑANZA Y APRENDIZAJE</v>
      </c>
      <c r="B50" s="7" t="s">
        <v>30</v>
      </c>
      <c r="C50" s="8" t="s">
        <v>31</v>
      </c>
      <c r="D50" s="9" t="s">
        <v>32</v>
      </c>
      <c r="E50" s="5" t="s">
        <v>33</v>
      </c>
      <c r="F50" s="5" t="s">
        <v>16</v>
      </c>
    </row>
    <row r="51" spans="1:6" ht="30">
      <c r="A51" s="6" t="str">
        <f>'FICHA DO1'!B28</f>
        <v>MOMENTO INICIAL ( ANTICIPACIÓN)</v>
      </c>
      <c r="B51" s="4">
        <f>('FICHA DO1'!I32*100)/15</f>
        <v>13.333333333333334</v>
      </c>
      <c r="C51" s="4">
        <f>('FICHA DO1'!K32*100)/15</f>
        <v>0</v>
      </c>
      <c r="D51" s="4">
        <f>('FICHA DO1'!M32*100)/15</f>
        <v>6.666666666666667</v>
      </c>
      <c r="E51" s="4">
        <f>('FICHA DO1'!Q32*100)/15</f>
        <v>0</v>
      </c>
      <c r="F51" s="4">
        <f>SUM(B51:E51)</f>
        <v>20</v>
      </c>
    </row>
    <row r="52" spans="1:6" ht="45">
      <c r="A52" s="6" t="str">
        <f>'FICHA DO1'!B33</f>
        <v>MOMENTO DE DESARROLLO (CONSTRUCCIÓN DEL CONOCIMIENTO)</v>
      </c>
      <c r="B52" s="4">
        <f>('FICHA DO1'!I43*100)/15</f>
        <v>0</v>
      </c>
      <c r="C52" s="4">
        <f>('FICHA DO1'!K43*100)/15</f>
        <v>13.333333333333334</v>
      </c>
      <c r="D52" s="4">
        <f>('FICHA DO1'!M43*100)/15</f>
        <v>26.666666666666668</v>
      </c>
      <c r="E52" s="4">
        <f>('FICHA DO1'!Q43*100)/15</f>
        <v>0</v>
      </c>
      <c r="F52" s="4">
        <f t="shared" ref="F52:F54" si="0">SUM(B52:E52)</f>
        <v>40</v>
      </c>
    </row>
    <row r="53" spans="1:6" ht="45">
      <c r="A53" s="6" t="str">
        <f>'FICHA DO1'!B44</f>
        <v>MOMENTO DE CONSOLIDACIÓN Y EVALUACIÓN</v>
      </c>
      <c r="B53" s="4">
        <f>('FICHA DO1'!I50*100)/15</f>
        <v>0</v>
      </c>
      <c r="C53" s="4">
        <f>('FICHA DO1'!K50*100)/15</f>
        <v>6.666666666666667</v>
      </c>
      <c r="D53" s="4">
        <f>('FICHA DO1'!M50*100)/15</f>
        <v>6.666666666666667</v>
      </c>
      <c r="E53" s="4">
        <f>('FICHA DO1'!Q50*100)/15</f>
        <v>6.666666666666667</v>
      </c>
      <c r="F53" s="4">
        <f t="shared" si="0"/>
        <v>20</v>
      </c>
    </row>
    <row r="54" spans="1:6" ht="20.25" customHeight="1">
      <c r="A54" s="6" t="str">
        <f>'FICHA DO1'!B51</f>
        <v>CLIMA DE AULA</v>
      </c>
      <c r="B54" s="4">
        <f>('FICHA DO1'!I59*100)/15</f>
        <v>26.666666666666668</v>
      </c>
      <c r="C54" s="4">
        <f>('FICHA DO1'!K59*100)/15</f>
        <v>6.666666666666667</v>
      </c>
      <c r="D54" s="4">
        <f>('FICHA DO1'!M59*100)/15</f>
        <v>0</v>
      </c>
      <c r="E54" s="4">
        <f>('FICHA DO1'!Q59*100)/15</f>
        <v>6.666666666666667</v>
      </c>
      <c r="F54" s="4">
        <f t="shared" si="0"/>
        <v>40</v>
      </c>
    </row>
    <row r="55" spans="1:6">
      <c r="A55" s="11" t="str">
        <f>'FICHA DO1'!B62</f>
        <v>PORCENTAJE DE CUMPLIMIENTO</v>
      </c>
      <c r="B55" s="11">
        <f>SUM(B51:B54)</f>
        <v>40</v>
      </c>
      <c r="C55" s="11">
        <f>SUM(C51:C54)</f>
        <v>26.666666666666668</v>
      </c>
      <c r="D55" s="11">
        <f>SUM(D51:D54)</f>
        <v>40</v>
      </c>
      <c r="E55" s="11">
        <f>SUM(E51:E54)</f>
        <v>13.333333333333334</v>
      </c>
      <c r="F55" s="4">
        <f>SUM(B55:E55)</f>
        <v>120</v>
      </c>
    </row>
  </sheetData>
  <mergeCells count="1">
    <mergeCell ref="A2:H2"/>
  </mergeCells>
  <pageMargins left="0.11811023622047244" right="0.11811023622047244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69"/>
  <sheetViews>
    <sheetView topLeftCell="A18" workbookViewId="0">
      <selection activeCell="A26" sqref="A26"/>
    </sheetView>
  </sheetViews>
  <sheetFormatPr baseColWidth="10" defaultRowHeight="15"/>
  <sheetData>
    <row r="2" spans="1:1">
      <c r="A2" s="79" t="s">
        <v>67</v>
      </c>
    </row>
    <row r="4" spans="1:1">
      <c r="A4" s="78" t="s">
        <v>68</v>
      </c>
    </row>
    <row r="5" spans="1:1">
      <c r="A5" s="78" t="s">
        <v>69</v>
      </c>
    </row>
    <row r="7" spans="1:1">
      <c r="A7" s="78" t="s">
        <v>70</v>
      </c>
    </row>
    <row r="8" spans="1:1">
      <c r="A8" s="78" t="s">
        <v>71</v>
      </c>
    </row>
    <row r="9" spans="1:1">
      <c r="A9" s="78" t="s">
        <v>72</v>
      </c>
    </row>
    <row r="10" spans="1:1">
      <c r="A10" s="78" t="s">
        <v>73</v>
      </c>
    </row>
    <row r="11" spans="1:1">
      <c r="A11" s="78" t="s">
        <v>74</v>
      </c>
    </row>
    <row r="13" spans="1:1">
      <c r="A13" s="79" t="s">
        <v>75</v>
      </c>
    </row>
    <row r="15" spans="1:1">
      <c r="A15" s="78" t="s">
        <v>76</v>
      </c>
    </row>
    <row r="18" spans="1:1">
      <c r="A18" s="78" t="s">
        <v>77</v>
      </c>
    </row>
    <row r="20" spans="1:1">
      <c r="A20" s="78" t="s">
        <v>78</v>
      </c>
    </row>
    <row r="23" spans="1:1">
      <c r="A23" s="79" t="s">
        <v>79</v>
      </c>
    </row>
    <row r="26" spans="1:1">
      <c r="A26" s="78" t="s">
        <v>80</v>
      </c>
    </row>
    <row r="29" spans="1:1">
      <c r="A29" s="78" t="s">
        <v>81</v>
      </c>
    </row>
    <row r="30" spans="1:1">
      <c r="A30" s="78" t="s">
        <v>82</v>
      </c>
    </row>
    <row r="33" spans="1:1">
      <c r="A33" s="78" t="s">
        <v>83</v>
      </c>
    </row>
    <row r="34" spans="1:1">
      <c r="A34" s="78" t="s">
        <v>84</v>
      </c>
    </row>
    <row r="37" spans="1:1">
      <c r="A37" s="78" t="s">
        <v>85</v>
      </c>
    </row>
    <row r="38" spans="1:1">
      <c r="A38" s="78" t="s">
        <v>86</v>
      </c>
    </row>
    <row r="41" spans="1:1">
      <c r="A41" s="78" t="s">
        <v>87</v>
      </c>
    </row>
    <row r="42" spans="1:1">
      <c r="A42" s="78" t="s">
        <v>88</v>
      </c>
    </row>
    <row r="43" spans="1:1">
      <c r="A43" s="78" t="s">
        <v>89</v>
      </c>
    </row>
    <row r="46" spans="1:1">
      <c r="A46" s="78" t="s">
        <v>90</v>
      </c>
    </row>
    <row r="47" spans="1:1">
      <c r="A47" s="78" t="s">
        <v>91</v>
      </c>
    </row>
    <row r="50" spans="1:1">
      <c r="A50" s="78" t="s">
        <v>92</v>
      </c>
    </row>
    <row r="51" spans="1:1">
      <c r="A51" s="78" t="s">
        <v>93</v>
      </c>
    </row>
    <row r="54" spans="1:1">
      <c r="A54" s="78" t="s">
        <v>94</v>
      </c>
    </row>
    <row r="56" spans="1:1">
      <c r="A56" s="78" t="s">
        <v>95</v>
      </c>
    </row>
    <row r="59" spans="1:1">
      <c r="A59" s="79" t="s">
        <v>96</v>
      </c>
    </row>
    <row r="61" spans="1:1">
      <c r="A61" s="78" t="s">
        <v>97</v>
      </c>
    </row>
    <row r="64" spans="1:1">
      <c r="A64" s="79" t="s">
        <v>98</v>
      </c>
    </row>
    <row r="65" spans="1:1">
      <c r="A65" s="78" t="s">
        <v>99</v>
      </c>
    </row>
    <row r="66" spans="1:1">
      <c r="A66" s="78" t="s">
        <v>100</v>
      </c>
    </row>
    <row r="67" spans="1:1">
      <c r="A67" s="78" t="s">
        <v>101</v>
      </c>
    </row>
    <row r="69" spans="1:1">
      <c r="A69" s="7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FICHA DO1 (2)</vt:lpstr>
      <vt:lpstr>PROCESO ENSEÑANZA (2)</vt:lpstr>
      <vt:lpstr>FICHA DO1</vt:lpstr>
      <vt:lpstr>CRITERIOS GENERALES</vt:lpstr>
      <vt:lpstr>FICHA DO2</vt:lpstr>
      <vt:lpstr>PROCESO ENSEÑANZA</vt:lpstr>
      <vt:lpstr>RESULTADO1</vt:lpstr>
      <vt:lpstr>ESTADISTICA1</vt:lpstr>
      <vt:lpstr>DATOS</vt:lpstr>
      <vt:lpstr>'CRITERIOS GENERALES'!Área_de_impresión</vt:lpstr>
      <vt:lpstr>'PROCESO ENSEÑANZA'!Área_de_impresión</vt:lpstr>
      <vt:lpstr>'PROCESO ENSEÑANZA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RONALD DAVID ALAY MACIAS</cp:lastModifiedBy>
  <cp:lastPrinted>2019-04-17T19:30:25Z</cp:lastPrinted>
  <dcterms:created xsi:type="dcterms:W3CDTF">2016-05-04T19:30:05Z</dcterms:created>
  <dcterms:modified xsi:type="dcterms:W3CDTF">2025-03-23T16:33:18Z</dcterms:modified>
</cp:coreProperties>
</file>